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0" yWindow="0" windowWidth="28800" windowHeight="11235" tabRatio="888"/>
  </bookViews>
  <sheets>
    <sheet name="разбивка по лотам" sheetId="89" r:id="rId1"/>
    <sheet name="ЛОТ №3" sheetId="23" r:id="rId2"/>
    <sheet name="ЛОТ №4" sheetId="33" r:id="rId3"/>
    <sheet name="ЛОТ №6" sheetId="35" r:id="rId4"/>
    <sheet name="ЛОТ №7" sheetId="37" r:id="rId5"/>
    <sheet name="ЛОТ №8" sheetId="38" r:id="rId6"/>
    <sheet name="ЛОТ №9" sheetId="39" r:id="rId7"/>
    <sheet name="ЛОТ №10" sheetId="40" r:id="rId8"/>
    <sheet name="ЛОТ №11" sheetId="41" r:id="rId9"/>
    <sheet name="ЛОТ №12" sheetId="42" r:id="rId10"/>
    <sheet name="ЛОТ №13" sheetId="43" r:id="rId11"/>
    <sheet name="ЛОТ №14" sheetId="44" r:id="rId12"/>
    <sheet name="ЛОТ №15" sheetId="45" r:id="rId13"/>
    <sheet name="ЛОТ №16" sheetId="46" r:id="rId14"/>
    <sheet name="ЛОТ №17" sheetId="47" r:id="rId15"/>
    <sheet name="ЛОТ №18" sheetId="48" r:id="rId16"/>
    <sheet name="ЛОТ №19" sheetId="49" r:id="rId17"/>
    <sheet name="ЛОТ №20" sheetId="50" r:id="rId18"/>
    <sheet name="ЛОТ №21" sheetId="51" r:id="rId19"/>
    <sheet name="ЛОТ №22" sheetId="52" r:id="rId20"/>
    <sheet name="ЛОТ №23" sheetId="53" r:id="rId21"/>
    <sheet name="ЛОТ №24" sheetId="54" r:id="rId22"/>
    <sheet name="ЛОТ №25" sheetId="55" r:id="rId23"/>
    <sheet name="ЛОТ №26" sheetId="56" r:id="rId24"/>
    <sheet name="ЛОТ №27" sheetId="57" r:id="rId25"/>
    <sheet name="ЛОТ №28" sheetId="58" r:id="rId26"/>
    <sheet name="ЛОТ №29" sheetId="61" r:id="rId27"/>
    <sheet name="ЛОТ №30" sheetId="62" r:id="rId28"/>
    <sheet name="ЛОТ №31" sheetId="63" r:id="rId29"/>
    <sheet name="ЛОТ №32" sheetId="64" r:id="rId30"/>
    <sheet name="ЛОТ №33" sheetId="65" r:id="rId31"/>
    <sheet name="ЛОТ №34" sheetId="66" r:id="rId32"/>
    <sheet name="ЛОТ №35" sheetId="67" r:id="rId33"/>
    <sheet name="ЛОТ №36" sheetId="68" r:id="rId34"/>
    <sheet name="ЛОТ №37" sheetId="69" r:id="rId35"/>
    <sheet name="ЛОТ №38" sheetId="70" r:id="rId36"/>
    <sheet name="ЛОТ №39" sheetId="71" r:id="rId37"/>
    <sheet name="ЛОТ №40" sheetId="72" r:id="rId38"/>
    <sheet name="ЛОТ №41" sheetId="73" r:id="rId39"/>
    <sheet name="ЛОТ №42" sheetId="74" r:id="rId40"/>
    <sheet name="ЛОТ №47" sheetId="79" r:id="rId41"/>
    <sheet name="ЛОТ №48" sheetId="80" r:id="rId42"/>
    <sheet name="ЛОТ №49" sheetId="81" r:id="rId43"/>
    <sheet name="ЛОТ №50" sheetId="83" r:id="rId44"/>
    <sheet name="ЛОТ №51" sheetId="84" r:id="rId45"/>
    <sheet name="ЛОТ №52" sheetId="85" r:id="rId46"/>
    <sheet name="ЛОТ №53" sheetId="86" r:id="rId47"/>
    <sheet name="ЛОТ №54" sheetId="87" r:id="rId48"/>
    <sheet name="ЛОТ № 55" sheetId="34" r:id="rId49"/>
    <sheet name="ЛОТ № 56" sheetId="88" r:id="rId50"/>
  </sheets>
  <definedNames>
    <definedName name="_xlnm._FilterDatabase" localSheetId="48" hidden="1">'ЛОТ № 55'!$A$2:$T$72</definedName>
    <definedName name="_xlnm._FilterDatabase" localSheetId="7" hidden="1">'ЛОТ №10'!$A$2:$T$3</definedName>
    <definedName name="_xlnm._FilterDatabase" localSheetId="8" hidden="1">'ЛОТ №11'!$A$2:$T$3</definedName>
    <definedName name="_xlnm._FilterDatabase" localSheetId="9" hidden="1">'ЛОТ №12'!$A$2:$T$3</definedName>
    <definedName name="_xlnm._FilterDatabase" localSheetId="10" hidden="1">'ЛОТ №13'!$A$2:$T$3</definedName>
    <definedName name="_xlnm._FilterDatabase" localSheetId="11" hidden="1">'ЛОТ №14'!$A$2:$T$3</definedName>
    <definedName name="_xlnm._FilterDatabase" localSheetId="12" hidden="1">'ЛОТ №15'!$A$2:$T$3</definedName>
    <definedName name="_xlnm._FilterDatabase" localSheetId="13" hidden="1">'ЛОТ №16'!$A$2:$T$3</definedName>
    <definedName name="_xlnm._FilterDatabase" localSheetId="14" hidden="1">'ЛОТ №17'!$A$2:$T$3</definedName>
    <definedName name="_xlnm._FilterDatabase" localSheetId="15" hidden="1">'ЛОТ №18'!$A$2:$T$3</definedName>
    <definedName name="_xlnm._FilterDatabase" localSheetId="16" hidden="1">'ЛОТ №19'!$A$2:$T$3</definedName>
    <definedName name="_xlnm._FilterDatabase" localSheetId="17" hidden="1">'ЛОТ №20'!$A$2:$T$3</definedName>
    <definedName name="_xlnm._FilterDatabase" localSheetId="18" hidden="1">'ЛОТ №21'!$A$2:$T$3</definedName>
    <definedName name="_xlnm._FilterDatabase" localSheetId="19" hidden="1">'ЛОТ №22'!$A$2:$T$3</definedName>
    <definedName name="_xlnm._FilterDatabase" localSheetId="20" hidden="1">'ЛОТ №23'!$A$2:$T$3</definedName>
    <definedName name="_xlnm._FilterDatabase" localSheetId="21" hidden="1">'ЛОТ №24'!$A$2:$T$3</definedName>
    <definedName name="_xlnm._FilterDatabase" localSheetId="22" hidden="1">'ЛОТ №25'!$A$2:$T$3</definedName>
    <definedName name="_xlnm._FilterDatabase" localSheetId="23" hidden="1">'ЛОТ №26'!$A$2:$T$3</definedName>
    <definedName name="_xlnm._FilterDatabase" localSheetId="24" hidden="1">'ЛОТ №27'!$A$2:$T$3</definedName>
    <definedName name="_xlnm._FilterDatabase" localSheetId="25" hidden="1">'ЛОТ №28'!$A$2:$T$3</definedName>
    <definedName name="_xlnm._FilterDatabase" localSheetId="26" hidden="1">'ЛОТ №29'!$A$2:$T$3</definedName>
    <definedName name="_xlnm._FilterDatabase" localSheetId="1" hidden="1">'ЛОТ №3'!$A$2:$T$3</definedName>
    <definedName name="_xlnm._FilterDatabase" localSheetId="27" hidden="1">'ЛОТ №30'!$A$2:$T$3</definedName>
    <definedName name="_xlnm._FilterDatabase" localSheetId="28" hidden="1">'ЛОТ №31'!$A$2:$T$3</definedName>
    <definedName name="_xlnm._FilterDatabase" localSheetId="29" hidden="1">'ЛОТ №32'!$A$2:$T$3</definedName>
    <definedName name="_xlnm._FilterDatabase" localSheetId="30" hidden="1">'ЛОТ №33'!$A$2:$T$3</definedName>
    <definedName name="_xlnm._FilterDatabase" localSheetId="31" hidden="1">'ЛОТ №34'!$A$2:$T$3</definedName>
    <definedName name="_xlnm._FilterDatabase" localSheetId="32" hidden="1">'ЛОТ №35'!$A$2:$T$3</definedName>
    <definedName name="_xlnm._FilterDatabase" localSheetId="33" hidden="1">'ЛОТ №36'!$A$2:$T$3</definedName>
    <definedName name="_xlnm._FilterDatabase" localSheetId="34" hidden="1">'ЛОТ №37'!$A$2:$T$3</definedName>
    <definedName name="_xlnm._FilterDatabase" localSheetId="35" hidden="1">'ЛОТ №38'!$A$2:$T$3</definedName>
    <definedName name="_xlnm._FilterDatabase" localSheetId="36" hidden="1">'ЛОТ №39'!$A$2:$T$3</definedName>
    <definedName name="_xlnm._FilterDatabase" localSheetId="2" hidden="1">'ЛОТ №4'!$A$2:$T$3</definedName>
    <definedName name="_xlnm._FilterDatabase" localSheetId="37" hidden="1">'ЛОТ №40'!$A$2:$T$3</definedName>
    <definedName name="_xlnm._FilterDatabase" localSheetId="38" hidden="1">'ЛОТ №41'!$A$2:$T$57</definedName>
    <definedName name="_xlnm._FilterDatabase" localSheetId="39" hidden="1">'ЛОТ №42'!$A$2:$T$15</definedName>
    <definedName name="_xlnm._FilterDatabase" localSheetId="40" hidden="1">'ЛОТ №47'!$A$2:$T$79</definedName>
    <definedName name="_xlnm._FilterDatabase" localSheetId="41" hidden="1">'ЛОТ №48'!$A$2:$T$3</definedName>
    <definedName name="_xlnm._FilterDatabase" localSheetId="42" hidden="1">'ЛОТ №49'!$A$2:$T$43</definedName>
    <definedName name="_xlnm._FilterDatabase" localSheetId="43" hidden="1">'ЛОТ №50'!$A$2:$T$27</definedName>
    <definedName name="_xlnm._FilterDatabase" localSheetId="44" hidden="1">'ЛОТ №51'!$A$2:$T$11</definedName>
    <definedName name="_xlnm._FilterDatabase" localSheetId="45" hidden="1">'ЛОТ №52'!$A$2:$T$30</definedName>
    <definedName name="_xlnm._FilterDatabase" localSheetId="46" hidden="1">'ЛОТ №53'!$A$2:$T$86</definedName>
    <definedName name="_xlnm._FilterDatabase" localSheetId="47" hidden="1">'ЛОТ №54'!$A$2:$T$27</definedName>
    <definedName name="_xlnm._FilterDatabase" localSheetId="3" hidden="1">'ЛОТ №6'!$A$2:$T$3</definedName>
    <definedName name="_xlnm._FilterDatabase" localSheetId="4" hidden="1">'ЛОТ №7'!$A$2:$T$4</definedName>
    <definedName name="_xlnm._FilterDatabase" localSheetId="5" hidden="1">'ЛОТ №8'!$A$2:$T$3</definedName>
    <definedName name="_xlnm._FilterDatabase" localSheetId="6" hidden="1">'ЛОТ №9'!$A$2:$T$3</definedName>
    <definedName name="_xlnm._FilterDatabase" localSheetId="0" hidden="1">'разбивка по лотам'!#REF!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89" l="1"/>
  <c r="H49" i="89"/>
  <c r="C49" i="89"/>
  <c r="G51" i="89"/>
  <c r="D51" i="89"/>
  <c r="B51" i="89"/>
  <c r="I50" i="89"/>
  <c r="H50" i="89"/>
  <c r="C50" i="89"/>
  <c r="I48" i="89"/>
  <c r="H48" i="89"/>
  <c r="C48" i="89"/>
  <c r="I47" i="89"/>
  <c r="H47" i="89"/>
  <c r="C47" i="89"/>
  <c r="I46" i="89"/>
  <c r="H46" i="89"/>
  <c r="C46" i="89"/>
  <c r="I45" i="89"/>
  <c r="H45" i="89"/>
  <c r="C45" i="89"/>
  <c r="I44" i="89"/>
  <c r="H44" i="89"/>
  <c r="C44" i="89"/>
  <c r="I43" i="89"/>
  <c r="H43" i="89"/>
  <c r="C43" i="89"/>
  <c r="I42" i="89"/>
  <c r="H42" i="89"/>
  <c r="C42" i="89"/>
  <c r="I41" i="89"/>
  <c r="H41" i="89"/>
  <c r="C41" i="89"/>
  <c r="I40" i="89"/>
  <c r="H40" i="89"/>
  <c r="C40" i="89"/>
  <c r="I39" i="89"/>
  <c r="H39" i="89"/>
  <c r="C39" i="89"/>
  <c r="I38" i="89"/>
  <c r="H38" i="89"/>
  <c r="C38" i="89"/>
  <c r="I37" i="89"/>
  <c r="H37" i="89"/>
  <c r="C37" i="89"/>
  <c r="I36" i="89"/>
  <c r="H36" i="89"/>
  <c r="C36" i="89"/>
  <c r="I35" i="89"/>
  <c r="H35" i="89"/>
  <c r="C35" i="89"/>
  <c r="I34" i="89"/>
  <c r="H34" i="89"/>
  <c r="C34" i="89"/>
  <c r="I33" i="89"/>
  <c r="H33" i="89"/>
  <c r="C33" i="89"/>
  <c r="I32" i="89"/>
  <c r="H32" i="89"/>
  <c r="C32" i="89"/>
  <c r="I31" i="89"/>
  <c r="H31" i="89"/>
  <c r="C31" i="89"/>
  <c r="I30" i="89"/>
  <c r="H30" i="89"/>
  <c r="C30" i="89"/>
  <c r="I29" i="89"/>
  <c r="H29" i="89"/>
  <c r="C29" i="89"/>
  <c r="I28" i="89"/>
  <c r="H28" i="89"/>
  <c r="C28" i="89"/>
  <c r="I27" i="89"/>
  <c r="H27" i="89"/>
  <c r="C27" i="89"/>
  <c r="I26" i="89"/>
  <c r="H26" i="89"/>
  <c r="C26" i="89"/>
  <c r="I25" i="89"/>
  <c r="H25" i="89"/>
  <c r="C25" i="89"/>
  <c r="I24" i="89"/>
  <c r="H24" i="89"/>
  <c r="C24" i="89"/>
  <c r="I23" i="89"/>
  <c r="H23" i="89"/>
  <c r="C23" i="89"/>
  <c r="I22" i="89"/>
  <c r="H22" i="89"/>
  <c r="C22" i="89"/>
  <c r="I21" i="89"/>
  <c r="H21" i="89"/>
  <c r="C21" i="89"/>
  <c r="I20" i="89"/>
  <c r="H20" i="89"/>
  <c r="C20" i="89"/>
  <c r="I19" i="89"/>
  <c r="H19" i="89"/>
  <c r="C19" i="89"/>
  <c r="I18" i="89"/>
  <c r="H18" i="89"/>
  <c r="C18" i="89"/>
  <c r="I17" i="89"/>
  <c r="H17" i="89"/>
  <c r="C17" i="89"/>
  <c r="I16" i="89"/>
  <c r="H16" i="89"/>
  <c r="C16" i="89"/>
  <c r="I15" i="89"/>
  <c r="H15" i="89"/>
  <c r="C15" i="89"/>
  <c r="I14" i="89"/>
  <c r="H14" i="89"/>
  <c r="C14" i="89"/>
  <c r="I13" i="89"/>
  <c r="H13" i="89"/>
  <c r="C13" i="89"/>
  <c r="I12" i="89"/>
  <c r="H12" i="89"/>
  <c r="C12" i="89"/>
  <c r="I11" i="89"/>
  <c r="H11" i="89"/>
  <c r="C11" i="89"/>
  <c r="I10" i="89"/>
  <c r="H10" i="89"/>
  <c r="C10" i="89"/>
  <c r="I9" i="89"/>
  <c r="H9" i="89"/>
  <c r="C9" i="89"/>
  <c r="I8" i="89"/>
  <c r="H8" i="89"/>
  <c r="C8" i="89"/>
  <c r="I7" i="89"/>
  <c r="H7" i="89"/>
  <c r="C7" i="89"/>
  <c r="I6" i="89"/>
  <c r="H6" i="89"/>
  <c r="C6" i="89"/>
  <c r="I5" i="89"/>
  <c r="H5" i="89"/>
  <c r="C5" i="89"/>
  <c r="I4" i="89"/>
  <c r="H4" i="89"/>
  <c r="C4" i="89"/>
  <c r="I3" i="89"/>
  <c r="H3" i="89"/>
  <c r="C3" i="89"/>
  <c r="I2" i="89"/>
  <c r="H2" i="89"/>
  <c r="C2" i="89"/>
  <c r="C51" i="89" l="1"/>
  <c r="I51" i="89"/>
  <c r="H51" i="89"/>
  <c r="M5" i="88"/>
  <c r="O4" i="88" l="1"/>
  <c r="O3" i="88"/>
  <c r="S28" i="87" l="1"/>
  <c r="P28" i="87"/>
  <c r="U27" i="87"/>
  <c r="R27" i="87"/>
  <c r="U26" i="87"/>
  <c r="R26" i="87"/>
  <c r="U25" i="87"/>
  <c r="R25" i="87"/>
  <c r="U24" i="87"/>
  <c r="R24" i="87"/>
  <c r="U23" i="87"/>
  <c r="R23" i="87"/>
  <c r="U22" i="87"/>
  <c r="R22" i="87"/>
  <c r="U21" i="87"/>
  <c r="R21" i="87"/>
  <c r="U20" i="87"/>
  <c r="R20" i="87"/>
  <c r="U19" i="87"/>
  <c r="R19" i="87"/>
  <c r="U18" i="87"/>
  <c r="R18" i="87"/>
  <c r="U17" i="87"/>
  <c r="R17" i="87"/>
  <c r="U16" i="87"/>
  <c r="R16" i="87"/>
  <c r="U15" i="87"/>
  <c r="R15" i="87"/>
  <c r="U14" i="87"/>
  <c r="R14" i="87"/>
  <c r="U13" i="87"/>
  <c r="R13" i="87"/>
  <c r="U12" i="87"/>
  <c r="R12" i="87"/>
  <c r="U11" i="87"/>
  <c r="R11" i="87"/>
  <c r="U10" i="87"/>
  <c r="R10" i="87"/>
  <c r="U9" i="87"/>
  <c r="R9" i="87"/>
  <c r="U8" i="87"/>
  <c r="R8" i="87"/>
  <c r="U7" i="87"/>
  <c r="R7" i="87"/>
  <c r="U6" i="87"/>
  <c r="R6" i="87"/>
  <c r="U5" i="87"/>
  <c r="R5" i="87"/>
  <c r="U4" i="87"/>
  <c r="R4" i="87"/>
  <c r="U3" i="87"/>
  <c r="R3" i="87"/>
  <c r="S87" i="86"/>
  <c r="P87" i="86"/>
  <c r="U86" i="86"/>
  <c r="R86" i="86"/>
  <c r="U85" i="86"/>
  <c r="R85" i="86"/>
  <c r="U84" i="86"/>
  <c r="R84" i="86"/>
  <c r="U83" i="86"/>
  <c r="R83" i="86"/>
  <c r="U82" i="86"/>
  <c r="R82" i="86"/>
  <c r="U81" i="86"/>
  <c r="R81" i="86"/>
  <c r="U80" i="86"/>
  <c r="R80" i="86"/>
  <c r="U79" i="86"/>
  <c r="R79" i="86"/>
  <c r="U78" i="86"/>
  <c r="R78" i="86"/>
  <c r="U77" i="86"/>
  <c r="R77" i="86"/>
  <c r="U76" i="86"/>
  <c r="R76" i="86"/>
  <c r="U75" i="86"/>
  <c r="R75" i="86"/>
  <c r="U74" i="86"/>
  <c r="R74" i="86"/>
  <c r="U73" i="86"/>
  <c r="R73" i="86"/>
  <c r="U72" i="86"/>
  <c r="R72" i="86"/>
  <c r="U71" i="86"/>
  <c r="R71" i="86"/>
  <c r="U70" i="86"/>
  <c r="R70" i="86"/>
  <c r="U69" i="86"/>
  <c r="R69" i="86"/>
  <c r="U68" i="86"/>
  <c r="R68" i="86"/>
  <c r="U67" i="86"/>
  <c r="R67" i="86"/>
  <c r="U66" i="86"/>
  <c r="R66" i="86"/>
  <c r="U65" i="86"/>
  <c r="R65" i="86"/>
  <c r="U64" i="86"/>
  <c r="R64" i="86"/>
  <c r="U63" i="86"/>
  <c r="R63" i="86"/>
  <c r="U62" i="86"/>
  <c r="R62" i="86"/>
  <c r="U61" i="86"/>
  <c r="R61" i="86"/>
  <c r="U60" i="86"/>
  <c r="R60" i="86"/>
  <c r="U59" i="86"/>
  <c r="R59" i="86"/>
  <c r="U58" i="86"/>
  <c r="R58" i="86"/>
  <c r="U57" i="86"/>
  <c r="R57" i="86"/>
  <c r="U56" i="86"/>
  <c r="R56" i="86"/>
  <c r="U55" i="86"/>
  <c r="R55" i="86"/>
  <c r="U54" i="86"/>
  <c r="R54" i="86"/>
  <c r="U53" i="86"/>
  <c r="R53" i="86"/>
  <c r="U52" i="86"/>
  <c r="R52" i="86"/>
  <c r="U51" i="86"/>
  <c r="R51" i="86"/>
  <c r="U50" i="86"/>
  <c r="R50" i="86"/>
  <c r="U49" i="86"/>
  <c r="R49" i="86"/>
  <c r="U48" i="86"/>
  <c r="R48" i="86"/>
  <c r="U47" i="86"/>
  <c r="R47" i="86"/>
  <c r="U46" i="86"/>
  <c r="R46" i="86"/>
  <c r="U45" i="86"/>
  <c r="R45" i="86"/>
  <c r="U44" i="86"/>
  <c r="R44" i="86"/>
  <c r="U43" i="86"/>
  <c r="R43" i="86"/>
  <c r="U42" i="86"/>
  <c r="R42" i="86"/>
  <c r="U41" i="86"/>
  <c r="R41" i="86"/>
  <c r="U40" i="86"/>
  <c r="R40" i="86"/>
  <c r="U39" i="86"/>
  <c r="R39" i="86"/>
  <c r="U38" i="86"/>
  <c r="R38" i="86"/>
  <c r="U37" i="86"/>
  <c r="R37" i="86"/>
  <c r="U36" i="86"/>
  <c r="R36" i="86"/>
  <c r="U35" i="86"/>
  <c r="R35" i="86"/>
  <c r="U34" i="86"/>
  <c r="R34" i="86"/>
  <c r="U33" i="86"/>
  <c r="R33" i="86"/>
  <c r="U32" i="86"/>
  <c r="R32" i="86"/>
  <c r="U31" i="86"/>
  <c r="R31" i="86"/>
  <c r="U30" i="86"/>
  <c r="R30" i="86"/>
  <c r="U29" i="86"/>
  <c r="R29" i="86"/>
  <c r="U28" i="86"/>
  <c r="R28" i="86"/>
  <c r="U27" i="86"/>
  <c r="R27" i="86"/>
  <c r="U26" i="86"/>
  <c r="R26" i="86"/>
  <c r="U25" i="86"/>
  <c r="R25" i="86"/>
  <c r="U24" i="86"/>
  <c r="R24" i="86"/>
  <c r="U23" i="86"/>
  <c r="R23" i="86"/>
  <c r="U22" i="86"/>
  <c r="R22" i="86"/>
  <c r="U21" i="86"/>
  <c r="R21" i="86"/>
  <c r="U20" i="86"/>
  <c r="R20" i="86"/>
  <c r="U19" i="86"/>
  <c r="R19" i="86"/>
  <c r="U18" i="86"/>
  <c r="R18" i="86"/>
  <c r="U17" i="86"/>
  <c r="R17" i="86"/>
  <c r="U16" i="86"/>
  <c r="R16" i="86"/>
  <c r="U15" i="86"/>
  <c r="R15" i="86"/>
  <c r="U14" i="86"/>
  <c r="R14" i="86"/>
  <c r="U13" i="86"/>
  <c r="R13" i="86"/>
  <c r="U12" i="86"/>
  <c r="R12" i="86"/>
  <c r="U11" i="86"/>
  <c r="R11" i="86"/>
  <c r="U10" i="86"/>
  <c r="R10" i="86"/>
  <c r="U9" i="86"/>
  <c r="R9" i="86"/>
  <c r="U8" i="86"/>
  <c r="R8" i="86"/>
  <c r="U7" i="86"/>
  <c r="R7" i="86"/>
  <c r="U6" i="86"/>
  <c r="R6" i="86"/>
  <c r="U5" i="86"/>
  <c r="R5" i="86"/>
  <c r="U4" i="86"/>
  <c r="R4" i="86"/>
  <c r="U3" i="86"/>
  <c r="U87" i="86" s="1"/>
  <c r="R3" i="86"/>
  <c r="S31" i="85"/>
  <c r="P31" i="85"/>
  <c r="U30" i="85"/>
  <c r="R30" i="85"/>
  <c r="U29" i="85"/>
  <c r="R29" i="85"/>
  <c r="U28" i="85"/>
  <c r="R28" i="85"/>
  <c r="U27" i="85"/>
  <c r="R27" i="85"/>
  <c r="U26" i="85"/>
  <c r="R26" i="85"/>
  <c r="U25" i="85"/>
  <c r="R25" i="85"/>
  <c r="U24" i="85"/>
  <c r="R24" i="85"/>
  <c r="U23" i="85"/>
  <c r="R23" i="85"/>
  <c r="U22" i="85"/>
  <c r="R22" i="85"/>
  <c r="U21" i="85"/>
  <c r="R21" i="85"/>
  <c r="U20" i="85"/>
  <c r="R20" i="85"/>
  <c r="U19" i="85"/>
  <c r="R19" i="85"/>
  <c r="U18" i="85"/>
  <c r="R18" i="85"/>
  <c r="U17" i="85"/>
  <c r="R17" i="85"/>
  <c r="U16" i="85"/>
  <c r="R16" i="85"/>
  <c r="U15" i="85"/>
  <c r="R15" i="85"/>
  <c r="U14" i="85"/>
  <c r="R14" i="85"/>
  <c r="U13" i="85"/>
  <c r="R13" i="85"/>
  <c r="U12" i="85"/>
  <c r="R12" i="85"/>
  <c r="U11" i="85"/>
  <c r="R11" i="85"/>
  <c r="U10" i="85"/>
  <c r="R10" i="85"/>
  <c r="U9" i="85"/>
  <c r="R9" i="85"/>
  <c r="U8" i="85"/>
  <c r="R8" i="85"/>
  <c r="U7" i="85"/>
  <c r="R7" i="85"/>
  <c r="U6" i="85"/>
  <c r="R6" i="85"/>
  <c r="U5" i="85"/>
  <c r="R5" i="85"/>
  <c r="U4" i="85"/>
  <c r="R4" i="85"/>
  <c r="U3" i="85"/>
  <c r="R3" i="85"/>
  <c r="S12" i="84"/>
  <c r="P12" i="84"/>
  <c r="U11" i="84"/>
  <c r="R11" i="84"/>
  <c r="U10" i="84"/>
  <c r="R10" i="84"/>
  <c r="U9" i="84"/>
  <c r="R9" i="84"/>
  <c r="U8" i="84"/>
  <c r="R8" i="84"/>
  <c r="U7" i="84"/>
  <c r="R7" i="84"/>
  <c r="U6" i="84"/>
  <c r="R6" i="84"/>
  <c r="U5" i="84"/>
  <c r="R5" i="84"/>
  <c r="U4" i="84"/>
  <c r="R4" i="84"/>
  <c r="U3" i="84"/>
  <c r="R3" i="84"/>
  <c r="S28" i="83"/>
  <c r="P28" i="83"/>
  <c r="U27" i="83"/>
  <c r="R27" i="83"/>
  <c r="U26" i="83"/>
  <c r="R26" i="83"/>
  <c r="U25" i="83"/>
  <c r="R25" i="83"/>
  <c r="U24" i="83"/>
  <c r="R24" i="83"/>
  <c r="U23" i="83"/>
  <c r="R23" i="83"/>
  <c r="U22" i="83"/>
  <c r="R22" i="83"/>
  <c r="U21" i="83"/>
  <c r="R21" i="83"/>
  <c r="U20" i="83"/>
  <c r="R20" i="83"/>
  <c r="U19" i="83"/>
  <c r="R19" i="83"/>
  <c r="U18" i="83"/>
  <c r="R18" i="83"/>
  <c r="U17" i="83"/>
  <c r="R17" i="83"/>
  <c r="U16" i="83"/>
  <c r="R16" i="83"/>
  <c r="U15" i="83"/>
  <c r="R15" i="83"/>
  <c r="U14" i="83"/>
  <c r="R14" i="83"/>
  <c r="U13" i="83"/>
  <c r="R13" i="83"/>
  <c r="U12" i="83"/>
  <c r="R12" i="83"/>
  <c r="U11" i="83"/>
  <c r="R11" i="83"/>
  <c r="U10" i="83"/>
  <c r="R10" i="83"/>
  <c r="U9" i="83"/>
  <c r="R9" i="83"/>
  <c r="U8" i="83"/>
  <c r="R8" i="83"/>
  <c r="U7" i="83"/>
  <c r="R7" i="83"/>
  <c r="U6" i="83"/>
  <c r="R6" i="83"/>
  <c r="U5" i="83"/>
  <c r="R5" i="83"/>
  <c r="U4" i="83"/>
  <c r="U28" i="83" s="1"/>
  <c r="R4" i="83"/>
  <c r="U3" i="83"/>
  <c r="R3" i="83"/>
  <c r="S44" i="81"/>
  <c r="P44" i="81"/>
  <c r="U43" i="81"/>
  <c r="R43" i="81"/>
  <c r="U42" i="81"/>
  <c r="R42" i="81"/>
  <c r="U41" i="81"/>
  <c r="R41" i="81"/>
  <c r="U40" i="81"/>
  <c r="R40" i="81"/>
  <c r="U39" i="81"/>
  <c r="R39" i="81"/>
  <c r="U38" i="81"/>
  <c r="R38" i="81"/>
  <c r="U37" i="81"/>
  <c r="R37" i="81"/>
  <c r="U36" i="81"/>
  <c r="R36" i="81"/>
  <c r="U35" i="81"/>
  <c r="R35" i="81"/>
  <c r="U34" i="81"/>
  <c r="R34" i="81"/>
  <c r="U33" i="81"/>
  <c r="R33" i="81"/>
  <c r="U32" i="81"/>
  <c r="R32" i="81"/>
  <c r="U31" i="81"/>
  <c r="R31" i="81"/>
  <c r="U30" i="81"/>
  <c r="R30" i="81"/>
  <c r="U29" i="81"/>
  <c r="R29" i="81"/>
  <c r="U28" i="81"/>
  <c r="R28" i="81"/>
  <c r="U27" i="81"/>
  <c r="R27" i="81"/>
  <c r="U26" i="81"/>
  <c r="R26" i="81"/>
  <c r="U25" i="81"/>
  <c r="R25" i="81"/>
  <c r="U24" i="81"/>
  <c r="R24" i="81"/>
  <c r="U23" i="81"/>
  <c r="R23" i="81"/>
  <c r="U22" i="81"/>
  <c r="R22" i="81"/>
  <c r="U21" i="81"/>
  <c r="R21" i="81"/>
  <c r="U20" i="81"/>
  <c r="R20" i="81"/>
  <c r="U19" i="81"/>
  <c r="R19" i="81"/>
  <c r="U18" i="81"/>
  <c r="R18" i="81"/>
  <c r="U17" i="81"/>
  <c r="R17" i="81"/>
  <c r="U16" i="81"/>
  <c r="R16" i="81"/>
  <c r="U15" i="81"/>
  <c r="R15" i="81"/>
  <c r="U14" i="81"/>
  <c r="R14" i="81"/>
  <c r="U13" i="81"/>
  <c r="R13" i="81"/>
  <c r="U12" i="81"/>
  <c r="R12" i="81"/>
  <c r="U11" i="81"/>
  <c r="R11" i="81"/>
  <c r="U10" i="81"/>
  <c r="R10" i="81"/>
  <c r="U9" i="81"/>
  <c r="R9" i="81"/>
  <c r="U8" i="81"/>
  <c r="R8" i="81"/>
  <c r="U7" i="81"/>
  <c r="R7" i="81"/>
  <c r="U6" i="81"/>
  <c r="R6" i="81"/>
  <c r="U5" i="81"/>
  <c r="R5" i="81"/>
  <c r="U4" i="81"/>
  <c r="R4" i="81"/>
  <c r="U3" i="81"/>
  <c r="R3" i="81"/>
  <c r="U44" i="81"/>
  <c r="S4" i="80"/>
  <c r="P4" i="80"/>
  <c r="U3" i="80"/>
  <c r="R3" i="80"/>
  <c r="S80" i="79"/>
  <c r="P80" i="79"/>
  <c r="U79" i="79"/>
  <c r="R79" i="79"/>
  <c r="U78" i="79"/>
  <c r="R78" i="79"/>
  <c r="U77" i="79"/>
  <c r="R77" i="79"/>
  <c r="U76" i="79"/>
  <c r="R76" i="79"/>
  <c r="U75" i="79"/>
  <c r="R75" i="79"/>
  <c r="U74" i="79"/>
  <c r="R74" i="79"/>
  <c r="U73" i="79"/>
  <c r="R73" i="79"/>
  <c r="U72" i="79"/>
  <c r="R72" i="79"/>
  <c r="U71" i="79"/>
  <c r="R71" i="79"/>
  <c r="U70" i="79"/>
  <c r="R70" i="79"/>
  <c r="U69" i="79"/>
  <c r="R69" i="79"/>
  <c r="U68" i="79"/>
  <c r="R68" i="79"/>
  <c r="U67" i="79"/>
  <c r="R67" i="79"/>
  <c r="U66" i="79"/>
  <c r="R66" i="79"/>
  <c r="U65" i="79"/>
  <c r="R65" i="79"/>
  <c r="U64" i="79"/>
  <c r="R64" i="79"/>
  <c r="U63" i="79"/>
  <c r="R63" i="79"/>
  <c r="U62" i="79"/>
  <c r="R62" i="79"/>
  <c r="U61" i="79"/>
  <c r="R61" i="79"/>
  <c r="U60" i="79"/>
  <c r="R60" i="79"/>
  <c r="U59" i="79"/>
  <c r="R59" i="79"/>
  <c r="U58" i="79"/>
  <c r="R58" i="79"/>
  <c r="U57" i="79"/>
  <c r="R57" i="79"/>
  <c r="U56" i="79"/>
  <c r="R56" i="79"/>
  <c r="U55" i="79"/>
  <c r="R55" i="79"/>
  <c r="U54" i="79"/>
  <c r="R54" i="79"/>
  <c r="U53" i="79"/>
  <c r="R53" i="79"/>
  <c r="U52" i="79"/>
  <c r="R52" i="79"/>
  <c r="U51" i="79"/>
  <c r="R51" i="79"/>
  <c r="U50" i="79"/>
  <c r="R50" i="79"/>
  <c r="U49" i="79"/>
  <c r="R49" i="79"/>
  <c r="U48" i="79"/>
  <c r="R48" i="79"/>
  <c r="U47" i="79"/>
  <c r="R47" i="79"/>
  <c r="U46" i="79"/>
  <c r="R46" i="79"/>
  <c r="U45" i="79"/>
  <c r="R45" i="79"/>
  <c r="U44" i="79"/>
  <c r="R44" i="79"/>
  <c r="U43" i="79"/>
  <c r="R43" i="79"/>
  <c r="U42" i="79"/>
  <c r="R42" i="79"/>
  <c r="U41" i="79"/>
  <c r="R41" i="79"/>
  <c r="U40" i="79"/>
  <c r="R40" i="79"/>
  <c r="U39" i="79"/>
  <c r="R39" i="79"/>
  <c r="U38" i="79"/>
  <c r="R38" i="79"/>
  <c r="U37" i="79"/>
  <c r="R37" i="79"/>
  <c r="U36" i="79"/>
  <c r="R36" i="79"/>
  <c r="U35" i="79"/>
  <c r="R35" i="79"/>
  <c r="U34" i="79"/>
  <c r="R34" i="79"/>
  <c r="U33" i="79"/>
  <c r="R33" i="79"/>
  <c r="U32" i="79"/>
  <c r="R32" i="79"/>
  <c r="U31" i="79"/>
  <c r="R31" i="79"/>
  <c r="U30" i="79"/>
  <c r="R30" i="79"/>
  <c r="U29" i="79"/>
  <c r="R29" i="79"/>
  <c r="U28" i="79"/>
  <c r="R28" i="79"/>
  <c r="U27" i="79"/>
  <c r="R27" i="79"/>
  <c r="U26" i="79"/>
  <c r="R26" i="79"/>
  <c r="U25" i="79"/>
  <c r="R25" i="79"/>
  <c r="U24" i="79"/>
  <c r="R24" i="79"/>
  <c r="U23" i="79"/>
  <c r="R23" i="79"/>
  <c r="U22" i="79"/>
  <c r="R22" i="79"/>
  <c r="U21" i="79"/>
  <c r="R21" i="79"/>
  <c r="U20" i="79"/>
  <c r="R20" i="79"/>
  <c r="U19" i="79"/>
  <c r="R19" i="79"/>
  <c r="U18" i="79"/>
  <c r="R18" i="79"/>
  <c r="U17" i="79"/>
  <c r="R17" i="79"/>
  <c r="U16" i="79"/>
  <c r="R16" i="79"/>
  <c r="U15" i="79"/>
  <c r="R15" i="79"/>
  <c r="U14" i="79"/>
  <c r="R14" i="79"/>
  <c r="U13" i="79"/>
  <c r="R13" i="79"/>
  <c r="U12" i="79"/>
  <c r="R12" i="79"/>
  <c r="U11" i="79"/>
  <c r="R11" i="79"/>
  <c r="U10" i="79"/>
  <c r="R10" i="79"/>
  <c r="U9" i="79"/>
  <c r="R9" i="79"/>
  <c r="U8" i="79"/>
  <c r="R8" i="79"/>
  <c r="U7" i="79"/>
  <c r="R7" i="79"/>
  <c r="U6" i="79"/>
  <c r="R6" i="79"/>
  <c r="U5" i="79"/>
  <c r="R5" i="79"/>
  <c r="U4" i="79"/>
  <c r="U80" i="79" s="1"/>
  <c r="R4" i="79"/>
  <c r="U3" i="79"/>
  <c r="R3" i="79"/>
  <c r="S16" i="74"/>
  <c r="P16" i="74"/>
  <c r="U15" i="74"/>
  <c r="R15" i="74"/>
  <c r="U14" i="74"/>
  <c r="R14" i="74"/>
  <c r="U13" i="74"/>
  <c r="R13" i="74"/>
  <c r="U12" i="74"/>
  <c r="R12" i="74"/>
  <c r="U11" i="74"/>
  <c r="R11" i="74"/>
  <c r="U10" i="74"/>
  <c r="R10" i="74"/>
  <c r="U9" i="74"/>
  <c r="R9" i="74"/>
  <c r="U8" i="74"/>
  <c r="R8" i="74"/>
  <c r="U7" i="74"/>
  <c r="R7" i="74"/>
  <c r="U6" i="74"/>
  <c r="R6" i="74"/>
  <c r="U5" i="74"/>
  <c r="U16" i="74" s="1"/>
  <c r="R5" i="74"/>
  <c r="U4" i="74"/>
  <c r="R4" i="74"/>
  <c r="U3" i="74"/>
  <c r="R3" i="74"/>
  <c r="S58" i="73"/>
  <c r="P58" i="73"/>
  <c r="U57" i="73"/>
  <c r="R57" i="73"/>
  <c r="U56" i="73"/>
  <c r="R56" i="73"/>
  <c r="U55" i="73"/>
  <c r="R55" i="73"/>
  <c r="U54" i="73"/>
  <c r="R54" i="73"/>
  <c r="U53" i="73"/>
  <c r="R53" i="73"/>
  <c r="U52" i="73"/>
  <c r="R52" i="73"/>
  <c r="U51" i="73"/>
  <c r="R51" i="73"/>
  <c r="U50" i="73"/>
  <c r="R50" i="73"/>
  <c r="U49" i="73"/>
  <c r="R49" i="73"/>
  <c r="U48" i="73"/>
  <c r="R48" i="73"/>
  <c r="U47" i="73"/>
  <c r="R47" i="73"/>
  <c r="U46" i="73"/>
  <c r="R46" i="73"/>
  <c r="U45" i="73"/>
  <c r="R45" i="73"/>
  <c r="U44" i="73"/>
  <c r="R44" i="73"/>
  <c r="U43" i="73"/>
  <c r="R43" i="73"/>
  <c r="U42" i="73"/>
  <c r="R42" i="73"/>
  <c r="U41" i="73"/>
  <c r="R41" i="73"/>
  <c r="U40" i="73"/>
  <c r="R40" i="73"/>
  <c r="U39" i="73"/>
  <c r="R39" i="73"/>
  <c r="U38" i="73"/>
  <c r="R38" i="73"/>
  <c r="U37" i="73"/>
  <c r="R37" i="73"/>
  <c r="U36" i="73"/>
  <c r="R36" i="73"/>
  <c r="U35" i="73"/>
  <c r="R35" i="73"/>
  <c r="U34" i="73"/>
  <c r="R34" i="73"/>
  <c r="U33" i="73"/>
  <c r="R33" i="73"/>
  <c r="U32" i="73"/>
  <c r="R32" i="73"/>
  <c r="U31" i="73"/>
  <c r="R31" i="73"/>
  <c r="U30" i="73"/>
  <c r="R30" i="73"/>
  <c r="U29" i="73"/>
  <c r="R29" i="73"/>
  <c r="U28" i="73"/>
  <c r="R28" i="73"/>
  <c r="U27" i="73"/>
  <c r="R27" i="73"/>
  <c r="U26" i="73"/>
  <c r="R26" i="73"/>
  <c r="U25" i="73"/>
  <c r="R25" i="73"/>
  <c r="U24" i="73"/>
  <c r="R24" i="73"/>
  <c r="U23" i="73"/>
  <c r="R23" i="73"/>
  <c r="U22" i="73"/>
  <c r="R22" i="73"/>
  <c r="U21" i="73"/>
  <c r="R21" i="73"/>
  <c r="U20" i="73"/>
  <c r="R20" i="73"/>
  <c r="U19" i="73"/>
  <c r="R19" i="73"/>
  <c r="U18" i="73"/>
  <c r="R18" i="73"/>
  <c r="U17" i="73"/>
  <c r="R17" i="73"/>
  <c r="U16" i="73"/>
  <c r="R16" i="73"/>
  <c r="U15" i="73"/>
  <c r="R15" i="73"/>
  <c r="U14" i="73"/>
  <c r="R14" i="73"/>
  <c r="U13" i="73"/>
  <c r="R13" i="73"/>
  <c r="U12" i="73"/>
  <c r="R12" i="73"/>
  <c r="U11" i="73"/>
  <c r="R11" i="73"/>
  <c r="U10" i="73"/>
  <c r="R10" i="73"/>
  <c r="U9" i="73"/>
  <c r="R9" i="73"/>
  <c r="U8" i="73"/>
  <c r="R8" i="73"/>
  <c r="U7" i="73"/>
  <c r="R7" i="73"/>
  <c r="U6" i="73"/>
  <c r="R6" i="73"/>
  <c r="U5" i="73"/>
  <c r="R5" i="73"/>
  <c r="U4" i="73"/>
  <c r="R4" i="73"/>
  <c r="U3" i="73"/>
  <c r="R3" i="73"/>
  <c r="S4" i="72"/>
  <c r="P4" i="72"/>
  <c r="U3" i="72"/>
  <c r="U4" i="72" s="1"/>
  <c r="R3" i="72"/>
  <c r="S4" i="71"/>
  <c r="P4" i="71"/>
  <c r="U3" i="71"/>
  <c r="U4" i="71" s="1"/>
  <c r="R3" i="71"/>
  <c r="S4" i="70"/>
  <c r="P4" i="70"/>
  <c r="U3" i="70"/>
  <c r="U4" i="70" s="1"/>
  <c r="R3" i="70"/>
  <c r="S4" i="69"/>
  <c r="P4" i="69"/>
  <c r="U3" i="69"/>
  <c r="U4" i="69" s="1"/>
  <c r="R3" i="69"/>
  <c r="S4" i="68"/>
  <c r="P4" i="68"/>
  <c r="U3" i="68"/>
  <c r="U4" i="68" s="1"/>
  <c r="R3" i="68"/>
  <c r="S4" i="67"/>
  <c r="P4" i="67"/>
  <c r="U3" i="67"/>
  <c r="R3" i="67"/>
  <c r="S4" i="66"/>
  <c r="P4" i="66"/>
  <c r="U3" i="66"/>
  <c r="U4" i="66" s="1"/>
  <c r="R3" i="66"/>
  <c r="U28" i="87" l="1"/>
  <c r="U31" i="85"/>
  <c r="U12" i="84"/>
  <c r="U4" i="80"/>
  <c r="U58" i="73"/>
  <c r="U4" i="67"/>
  <c r="S4" i="65"/>
  <c r="P4" i="65"/>
  <c r="U3" i="65"/>
  <c r="U4" i="65" s="1"/>
  <c r="R3" i="65"/>
  <c r="S4" i="64"/>
  <c r="P4" i="64"/>
  <c r="U3" i="64"/>
  <c r="R3" i="64"/>
  <c r="S4" i="63"/>
  <c r="P4" i="63"/>
  <c r="U3" i="63"/>
  <c r="U4" i="63" s="1"/>
  <c r="R3" i="63"/>
  <c r="S4" i="62"/>
  <c r="P4" i="62"/>
  <c r="U3" i="62"/>
  <c r="U4" i="62" s="1"/>
  <c r="R3" i="62"/>
  <c r="S4" i="61"/>
  <c r="P4" i="61"/>
  <c r="U3" i="61"/>
  <c r="U4" i="61" s="1"/>
  <c r="R3" i="61"/>
  <c r="S4" i="58"/>
  <c r="P4" i="58"/>
  <c r="U3" i="58"/>
  <c r="U4" i="58" s="1"/>
  <c r="R3" i="58"/>
  <c r="S4" i="57"/>
  <c r="P4" i="57"/>
  <c r="U3" i="57"/>
  <c r="U4" i="57" s="1"/>
  <c r="R3" i="57"/>
  <c r="S4" i="56"/>
  <c r="P4" i="56"/>
  <c r="U3" i="56"/>
  <c r="R3" i="56"/>
  <c r="S4" i="55"/>
  <c r="P4" i="55"/>
  <c r="U3" i="55"/>
  <c r="R3" i="55"/>
  <c r="U4" i="55"/>
  <c r="S4" i="54"/>
  <c r="P4" i="54"/>
  <c r="U3" i="54"/>
  <c r="R3" i="54"/>
  <c r="S4" i="53"/>
  <c r="P4" i="53"/>
  <c r="U3" i="53"/>
  <c r="R3" i="53"/>
  <c r="S4" i="52"/>
  <c r="P4" i="52"/>
  <c r="U3" i="52"/>
  <c r="U4" i="52" s="1"/>
  <c r="R3" i="52"/>
  <c r="S4" i="51"/>
  <c r="P4" i="51"/>
  <c r="U3" i="51"/>
  <c r="U4" i="51" s="1"/>
  <c r="R3" i="51"/>
  <c r="S4" i="50"/>
  <c r="P4" i="50"/>
  <c r="U3" i="50"/>
  <c r="R3" i="50"/>
  <c r="S4" i="49"/>
  <c r="P4" i="49"/>
  <c r="U3" i="49"/>
  <c r="R3" i="49"/>
  <c r="S4" i="48"/>
  <c r="P4" i="48"/>
  <c r="U3" i="48"/>
  <c r="U4" i="48" s="1"/>
  <c r="R3" i="48"/>
  <c r="S4" i="47"/>
  <c r="P4" i="47"/>
  <c r="U3" i="47"/>
  <c r="R3" i="47"/>
  <c r="S4" i="46"/>
  <c r="P4" i="46"/>
  <c r="U3" i="46"/>
  <c r="U4" i="46" s="1"/>
  <c r="R3" i="46"/>
  <c r="S4" i="45"/>
  <c r="P4" i="45"/>
  <c r="U3" i="45"/>
  <c r="U4" i="45" s="1"/>
  <c r="R3" i="45"/>
  <c r="S4" i="44"/>
  <c r="P4" i="44"/>
  <c r="U3" i="44"/>
  <c r="R3" i="44"/>
  <c r="S4" i="43"/>
  <c r="P4" i="43"/>
  <c r="U3" i="43"/>
  <c r="U4" i="43" s="1"/>
  <c r="R3" i="43"/>
  <c r="S4" i="42"/>
  <c r="P4" i="42"/>
  <c r="U3" i="42"/>
  <c r="U4" i="42" s="1"/>
  <c r="R3" i="42"/>
  <c r="S4" i="41"/>
  <c r="P4" i="41"/>
  <c r="U3" i="41"/>
  <c r="R3" i="41"/>
  <c r="S4" i="40"/>
  <c r="P4" i="40"/>
  <c r="U3" i="40"/>
  <c r="U4" i="40" s="1"/>
  <c r="R3" i="40"/>
  <c r="S4" i="39"/>
  <c r="P4" i="39"/>
  <c r="U3" i="39"/>
  <c r="R3" i="39"/>
  <c r="S4" i="38"/>
  <c r="P4" i="38"/>
  <c r="U3" i="38"/>
  <c r="U4" i="38" s="1"/>
  <c r="R3" i="38"/>
  <c r="S5" i="37"/>
  <c r="P5" i="37"/>
  <c r="U4" i="37"/>
  <c r="U5" i="37" s="1"/>
  <c r="R4" i="37"/>
  <c r="U3" i="37"/>
  <c r="R3" i="37"/>
  <c r="U4" i="64" l="1"/>
  <c r="U4" i="56"/>
  <c r="U4" i="54"/>
  <c r="U4" i="53"/>
  <c r="U4" i="50"/>
  <c r="U4" i="49"/>
  <c r="U4" i="47"/>
  <c r="U4" i="44"/>
  <c r="U4" i="41"/>
  <c r="U4" i="39"/>
  <c r="S4" i="35" l="1"/>
  <c r="P4" i="35"/>
  <c r="U3" i="35"/>
  <c r="U4" i="35" s="1"/>
  <c r="R3" i="35"/>
  <c r="S73" i="34"/>
  <c r="P73" i="34"/>
  <c r="U72" i="34"/>
  <c r="R72" i="34"/>
  <c r="U71" i="34"/>
  <c r="R71" i="34"/>
  <c r="U70" i="34"/>
  <c r="R70" i="34"/>
  <c r="U69" i="34"/>
  <c r="R69" i="34"/>
  <c r="U68" i="34"/>
  <c r="R68" i="34"/>
  <c r="U67" i="34"/>
  <c r="R67" i="34"/>
  <c r="U66" i="34"/>
  <c r="R66" i="34"/>
  <c r="U65" i="34"/>
  <c r="R65" i="34"/>
  <c r="U64" i="34"/>
  <c r="R64" i="34"/>
  <c r="U63" i="34"/>
  <c r="R63" i="34"/>
  <c r="U62" i="34"/>
  <c r="R62" i="34"/>
  <c r="U61" i="34"/>
  <c r="R61" i="34"/>
  <c r="U60" i="34"/>
  <c r="R60" i="34"/>
  <c r="U59" i="34"/>
  <c r="R59" i="34"/>
  <c r="U58" i="34"/>
  <c r="R58" i="34"/>
  <c r="U57" i="34"/>
  <c r="R57" i="34"/>
  <c r="U56" i="34"/>
  <c r="R56" i="34"/>
  <c r="U55" i="34"/>
  <c r="R55" i="34"/>
  <c r="U54" i="34"/>
  <c r="R54" i="34"/>
  <c r="U53" i="34"/>
  <c r="R53" i="34"/>
  <c r="U52" i="34"/>
  <c r="R52" i="34"/>
  <c r="U51" i="34"/>
  <c r="R51" i="34"/>
  <c r="U50" i="34"/>
  <c r="R50" i="34"/>
  <c r="U49" i="34"/>
  <c r="R49" i="34"/>
  <c r="U48" i="34"/>
  <c r="R48" i="34"/>
  <c r="U47" i="34"/>
  <c r="R47" i="34"/>
  <c r="U46" i="34"/>
  <c r="R46" i="34"/>
  <c r="U45" i="34"/>
  <c r="R45" i="34"/>
  <c r="U44" i="34"/>
  <c r="R44" i="34"/>
  <c r="U43" i="34"/>
  <c r="R43" i="34"/>
  <c r="U42" i="34"/>
  <c r="R42" i="34"/>
  <c r="U41" i="34"/>
  <c r="R41" i="34"/>
  <c r="U40" i="34"/>
  <c r="R40" i="34"/>
  <c r="U39" i="34"/>
  <c r="R39" i="34"/>
  <c r="U38" i="34"/>
  <c r="R38" i="34"/>
  <c r="U37" i="34"/>
  <c r="R37" i="34"/>
  <c r="U36" i="34"/>
  <c r="R36" i="34"/>
  <c r="U35" i="34"/>
  <c r="R35" i="34"/>
  <c r="U34" i="34"/>
  <c r="R34" i="34"/>
  <c r="U33" i="34"/>
  <c r="R33" i="34"/>
  <c r="U32" i="34"/>
  <c r="R32" i="34"/>
  <c r="U31" i="34"/>
  <c r="R31" i="34"/>
  <c r="U30" i="34"/>
  <c r="R30" i="34"/>
  <c r="U29" i="34"/>
  <c r="R29" i="34"/>
  <c r="U28" i="34"/>
  <c r="R28" i="34"/>
  <c r="U27" i="34"/>
  <c r="R27" i="34"/>
  <c r="U26" i="34"/>
  <c r="R26" i="34"/>
  <c r="U25" i="34"/>
  <c r="R25" i="34"/>
  <c r="U24" i="34"/>
  <c r="R24" i="34"/>
  <c r="U23" i="34"/>
  <c r="R23" i="34"/>
  <c r="U22" i="34"/>
  <c r="R22" i="34"/>
  <c r="U21" i="34"/>
  <c r="R21" i="34"/>
  <c r="U20" i="34"/>
  <c r="R20" i="34"/>
  <c r="U19" i="34"/>
  <c r="R19" i="34"/>
  <c r="U18" i="34"/>
  <c r="R18" i="34"/>
  <c r="U17" i="34"/>
  <c r="R17" i="34"/>
  <c r="U16" i="34"/>
  <c r="R16" i="34"/>
  <c r="U15" i="34"/>
  <c r="R15" i="34"/>
  <c r="U14" i="34"/>
  <c r="R14" i="34"/>
  <c r="U13" i="34"/>
  <c r="R13" i="34"/>
  <c r="U12" i="34"/>
  <c r="R12" i="34"/>
  <c r="U11" i="34"/>
  <c r="R11" i="34"/>
  <c r="U10" i="34"/>
  <c r="R10" i="34"/>
  <c r="U9" i="34"/>
  <c r="R9" i="34"/>
  <c r="U8" i="34"/>
  <c r="R8" i="34"/>
  <c r="U7" i="34"/>
  <c r="R7" i="34"/>
  <c r="U6" i="34"/>
  <c r="R6" i="34"/>
  <c r="U5" i="34"/>
  <c r="R5" i="34"/>
  <c r="U4" i="34"/>
  <c r="R4" i="34"/>
  <c r="U3" i="34"/>
  <c r="R3" i="34"/>
  <c r="U73" i="34" l="1"/>
  <c r="S4" i="33"/>
  <c r="P4" i="33"/>
  <c r="U3" i="33"/>
  <c r="R3" i="33"/>
  <c r="U4" i="33" l="1"/>
  <c r="S4" i="23"/>
  <c r="P4" i="23"/>
  <c r="U3" i="23"/>
  <c r="U4" i="23" s="1"/>
  <c r="R3" i="23"/>
</calcChain>
</file>

<file path=xl/sharedStrings.xml><?xml version="1.0" encoding="utf-8"?>
<sst xmlns="http://schemas.openxmlformats.org/spreadsheetml/2006/main" count="4801" uniqueCount="1001">
  <si>
    <t>Вид объекта</t>
  </si>
  <si>
    <t>Номенклатурный / Инвентарный номер</t>
  </si>
  <si>
    <t>Наименование имущества</t>
  </si>
  <si>
    <t>Дата постановки на баланс / Дата ввода в эксплуатацию</t>
  </si>
  <si>
    <t>Техническое состояние</t>
  </si>
  <si>
    <t>Местонахождение имущества</t>
  </si>
  <si>
    <t>Ед. измерения</t>
  </si>
  <si>
    <t>Количество</t>
  </si>
  <si>
    <t>Первоначальная стоимость, руб.</t>
  </si>
  <si>
    <t>Остаточная стоимость, руб.</t>
  </si>
  <si>
    <t>ТМЦ</t>
  </si>
  <si>
    <t xml:space="preserve">ОМО00110080          </t>
  </si>
  <si>
    <t>HART модем и кабель 	RS-232; Part No. 03095-5105-0001</t>
  </si>
  <si>
    <t>удовлетворительное</t>
  </si>
  <si>
    <t>ЯНАО, Красноселькупский район, Южно-Русское нефтегазовое месторождение</t>
  </si>
  <si>
    <t>шт</t>
  </si>
  <si>
    <t>-</t>
  </si>
  <si>
    <t xml:space="preserve">ОБО00108275          </t>
  </si>
  <si>
    <t>RR-701R20 Приемник с цифровой индик.до 20 передатчиков RR-701 T/TM/TS,RS-200T</t>
  </si>
  <si>
    <t xml:space="preserve">ОМБ01129197          </t>
  </si>
  <si>
    <t>Аккумуляторная батарея FB 105D31R</t>
  </si>
  <si>
    <t xml:space="preserve">ОМО00110047          </t>
  </si>
  <si>
    <t>Аттенюатор FAM 10dB</t>
  </si>
  <si>
    <t>ОМБ01127026-000010410</t>
  </si>
  <si>
    <t>Блок  питания  малогабаритный МПБ-12</t>
  </si>
  <si>
    <t>ОМО00105140-000010110</t>
  </si>
  <si>
    <t>Блок речевого оповещения  БРО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</si>
  <si>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</si>
  <si>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</si>
  <si>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</si>
  <si>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</si>
  <si>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</si>
  <si>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</si>
  <si>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</si>
  <si>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</si>
  <si>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</si>
  <si>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ОББ01230245          </t>
  </si>
  <si>
    <t>Бокс приборный тип Diabox 87 SPE 11056-02 SD для 1 датчика давления Метран 150 TG с 2-вент блоком 01</t>
  </si>
  <si>
    <t>компл</t>
  </si>
  <si>
    <t xml:space="preserve">ОМО00108006          </t>
  </si>
  <si>
    <t>Вентиляционная решетка 36570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</si>
  <si>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</si>
  <si>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</si>
  <si>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</si>
  <si>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</si>
  <si>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</si>
  <si>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</si>
  <si>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</si>
  <si>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</si>
  <si>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</si>
  <si>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</si>
  <si>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</si>
  <si>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</si>
  <si>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</si>
  <si>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</si>
  <si>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</si>
  <si>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</si>
  <si>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</si>
  <si>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</si>
  <si>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</si>
  <si>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</si>
  <si>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</si>
  <si>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</si>
  <si>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</si>
  <si>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</si>
  <si>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ОМО01230079          </t>
  </si>
  <si>
    <t>Гайка М16.35.0115</t>
  </si>
  <si>
    <t xml:space="preserve">ОМО01110168          </t>
  </si>
  <si>
    <t>Георешетка ГР 30.15 П (21,0х21,0 см)</t>
  </si>
  <si>
    <t>м2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</si>
  <si>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</si>
  <si>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</si>
  <si>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</si>
  <si>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</si>
  <si>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</si>
  <si>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</si>
  <si>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</si>
  <si>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</si>
  <si>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</si>
  <si>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</si>
  <si>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</si>
  <si>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</si>
  <si>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</si>
  <si>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</si>
  <si>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</si>
  <si>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</si>
  <si>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</si>
  <si>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</si>
  <si>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</si>
  <si>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</si>
  <si>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</si>
  <si>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</si>
  <si>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</si>
  <si>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</si>
  <si>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</si>
  <si>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</si>
  <si>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</si>
  <si>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</si>
  <si>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</si>
  <si>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</si>
  <si>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</si>
  <si>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</si>
  <si>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</si>
  <si>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</si>
  <si>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</si>
  <si>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</si>
  <si>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</si>
  <si>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</si>
  <si>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</si>
  <si>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</si>
  <si>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</si>
  <si>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</si>
  <si>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</si>
  <si>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</si>
  <si>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</si>
  <si>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</si>
  <si>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</si>
  <si>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</si>
  <si>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</si>
  <si>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</si>
  <si>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</si>
  <si>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</si>
  <si>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</si>
  <si>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</si>
  <si>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</si>
  <si>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</si>
  <si>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</si>
  <si>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</si>
  <si>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</si>
  <si>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</si>
  <si>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</si>
  <si>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</si>
  <si>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</si>
  <si>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</si>
  <si>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</si>
  <si>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</si>
  <si>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</si>
  <si>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</si>
  <si>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</si>
  <si>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</si>
  <si>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ОМО01110435          </t>
  </si>
  <si>
    <t>Заглушка с цинковым покрытием 	KSE8, 1/2" NPT,  Steel, p/n 8100-0190-0005</t>
  </si>
  <si>
    <t xml:space="preserve">ОМО00105362          </t>
  </si>
  <si>
    <t>Заглушка фланцевая 1-50-40 09Г2С</t>
  </si>
  <si>
    <t xml:space="preserve">ОМО00107846          </t>
  </si>
  <si>
    <t>Задвижка  ЗКС.Ф Ду 50 Ру 160 кл А  30лс77нж</t>
  </si>
  <si>
    <t xml:space="preserve">ОМО00105083          </t>
  </si>
  <si>
    <t>Задвижка Ду 20 Ру 16,0 МПа 31лс45нж герм А</t>
  </si>
  <si>
    <t>неудовлетворительное, условно пригодное</t>
  </si>
  <si>
    <t xml:space="preserve">ОМО00103820          </t>
  </si>
  <si>
    <t>Задвижка Ду 20 Ру 16,0 МПа 31лс45нжХЛ1</t>
  </si>
  <si>
    <t xml:space="preserve">ОМО00104171          </t>
  </si>
  <si>
    <t>Задвижка Ду 50 Ру 1,6 МПа  ЗКЛ2 30лс41нж1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</si>
  <si>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</si>
  <si>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</si>
  <si>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</si>
  <si>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</si>
  <si>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ОМО01226380          </t>
  </si>
  <si>
    <t>Задвижка клиновая с выдвижным шпинделем фланцевая dy 50 мм, Ру 1,6 МПа</t>
  </si>
  <si>
    <t xml:space="preserve">ОМБ01115639          </t>
  </si>
  <si>
    <t>Задвижка шиберная  с КОФ Ду100 Ру 16МПа ЗШС-100*160-АМ1 ЗШС-100*160-АМ1</t>
  </si>
  <si>
    <t xml:space="preserve">ОМБ01115640          </t>
  </si>
  <si>
    <t>Затвор обратный поворотный 19лс11нж Ду100 Ру16МПа КУ-100*16.0-лсМ 19лс11нж</t>
  </si>
  <si>
    <t xml:space="preserve">ОМО00103949          </t>
  </si>
  <si>
    <t>Затвор обратный поворотный Ду50 Ру16,0 Мпа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</si>
  <si>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</si>
  <si>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</si>
  <si>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</si>
  <si>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</si>
  <si>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</si>
  <si>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</si>
  <si>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</si>
  <si>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</si>
  <si>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</si>
  <si>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</si>
  <si>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</si>
  <si>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</si>
  <si>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</si>
  <si>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</si>
  <si>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</si>
  <si>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</si>
  <si>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</si>
  <si>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</si>
  <si>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</si>
  <si>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</si>
  <si>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</si>
  <si>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</si>
  <si>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ОМО01114263          </t>
  </si>
  <si>
    <t>Кабель  КССПВ 2х2х0.52 cat. 5e</t>
  </si>
  <si>
    <t>км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</si>
  <si>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</si>
  <si>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</si>
  <si>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</si>
  <si>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</si>
  <si>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</si>
  <si>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</si>
  <si>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</si>
  <si>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</si>
  <si>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</si>
  <si>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ОМО01110914          </t>
  </si>
  <si>
    <t>Кабель ВБбШв  2х6(ож)-1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</si>
  <si>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</si>
  <si>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</si>
  <si>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</si>
  <si>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</si>
  <si>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</si>
  <si>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</si>
  <si>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</si>
  <si>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</si>
  <si>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</si>
  <si>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</si>
  <si>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</si>
  <si>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</si>
  <si>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</si>
  <si>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</si>
  <si>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</si>
  <si>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</si>
  <si>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</si>
  <si>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</si>
  <si>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</si>
  <si>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</si>
  <si>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</si>
  <si>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</si>
  <si>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</si>
  <si>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</si>
  <si>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ОМО01110833          </t>
  </si>
  <si>
    <t>Кабель	КВБбШв 19*1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</si>
  <si>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</si>
  <si>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</si>
  <si>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</si>
  <si>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</si>
  <si>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</si>
  <si>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</si>
  <si>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</si>
  <si>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</si>
  <si>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</si>
  <si>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</si>
  <si>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</si>
  <si>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</si>
  <si>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</si>
  <si>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</si>
  <si>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</si>
  <si>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</si>
  <si>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</si>
  <si>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</si>
  <si>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</si>
  <si>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</si>
  <si>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</si>
  <si>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</si>
  <si>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</si>
  <si>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</si>
  <si>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</si>
  <si>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</si>
  <si>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</si>
  <si>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</si>
  <si>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</si>
  <si>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</si>
  <si>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</si>
  <si>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</si>
  <si>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</si>
  <si>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</si>
  <si>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>ОМО01114243-000011042</t>
  </si>
  <si>
    <t>Кабель КПСЭнг(А)-FRLS 2*2*1.0 (Спецкабель)</t>
  </si>
  <si>
    <t>ОМО01114243-000010754</t>
  </si>
  <si>
    <t>Кабель КУИН нг(А)-FR 3х1,0 ТЭ (ТУ 3581-010-76960731-2008)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</si>
  <si>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</si>
  <si>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</si>
  <si>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</si>
  <si>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</si>
  <si>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</si>
  <si>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</si>
  <si>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</si>
  <si>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</si>
  <si>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</si>
  <si>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</si>
  <si>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</si>
  <si>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</si>
  <si>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</si>
  <si>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</si>
  <si>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</si>
  <si>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</si>
  <si>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</si>
  <si>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</si>
  <si>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</si>
  <si>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</si>
  <si>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</si>
  <si>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</si>
  <si>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</si>
  <si>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</si>
  <si>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ОМО01110786          </t>
  </si>
  <si>
    <t>Кабель	КВБбШв   5*1</t>
  </si>
  <si>
    <t xml:space="preserve">ОМБ01125213          </t>
  </si>
  <si>
    <t>Катушка переходная</t>
  </si>
  <si>
    <t xml:space="preserve">ОМО01113755          </t>
  </si>
  <si>
    <t>Клапан Ду20 Ру160 16лс48нж ХЛ1 под приварку</t>
  </si>
  <si>
    <t xml:space="preserve">ОМО00103838          </t>
  </si>
  <si>
    <t>Клапан запорный Ду 15 Ру 16,0МПа 09Г2С 15лс57нжХЛ1</t>
  </si>
  <si>
    <t xml:space="preserve">ОМО00109837          </t>
  </si>
  <si>
    <t>Клапан запорный Ду 15 Ру 160 15нж67бк Rc 1/2 сталь 12Х18Н10Т</t>
  </si>
  <si>
    <t xml:space="preserve">ОМО00103819          </t>
  </si>
  <si>
    <t>Клапан запорный Ду 25 Ру 16,0 Мпа  15нж68нжХЛ1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</si>
  <si>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</si>
  <si>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</si>
  <si>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</si>
  <si>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</si>
  <si>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</si>
  <si>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</si>
  <si>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</si>
  <si>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</si>
  <si>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ОМО00103812          </t>
  </si>
  <si>
    <t>Клапан запорный фланцевый Ду 15 Ру 160 15лс68нж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</si>
  <si>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</si>
  <si>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</si>
  <si>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</si>
  <si>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</si>
  <si>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</si>
  <si>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</si>
  <si>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</si>
  <si>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</si>
  <si>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</si>
  <si>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</si>
  <si>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</si>
  <si>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</si>
  <si>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</si>
  <si>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</si>
  <si>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</si>
  <si>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</si>
  <si>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</si>
  <si>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</si>
  <si>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</si>
  <si>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</si>
  <si>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</si>
  <si>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</si>
  <si>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</si>
  <si>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</si>
  <si>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</si>
  <si>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</si>
  <si>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</si>
  <si>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</si>
  <si>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</si>
  <si>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</si>
  <si>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</si>
  <si>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</si>
  <si>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</si>
  <si>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</si>
  <si>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</si>
  <si>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</si>
  <si>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</si>
  <si>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</si>
  <si>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ОМО00107870          </t>
  </si>
  <si>
    <t>Колпачок-заглушка G1/2"   сталь 20ТУ 36-1144-83</t>
  </si>
  <si>
    <t xml:space="preserve">ОБО00108421          </t>
  </si>
  <si>
    <t>Комплектное устройство наружной установки 10 кВ КС-120-2 БЭЛТ 200.606.004-1</t>
  </si>
  <si>
    <t xml:space="preserve">04000021120          </t>
  </si>
  <si>
    <t>Контейнер противоэрозионный ромбический КП-Р-1,8</t>
  </si>
  <si>
    <t xml:space="preserve">ОМО00108978          </t>
  </si>
  <si>
    <t>Короб кабельный КСК (100х50) (У1105 УТ1.5)</t>
  </si>
  <si>
    <t>ОМО00109729-000010412</t>
  </si>
  <si>
    <t>Коробка  КРТП комутационная 10*2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</si>
  <si>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</si>
  <si>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</si>
  <si>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</si>
  <si>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</si>
  <si>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</si>
  <si>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</si>
  <si>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</si>
  <si>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</si>
  <si>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</si>
  <si>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</si>
  <si>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</si>
  <si>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</si>
  <si>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03000021119          </t>
  </si>
  <si>
    <t>Манжета термоусаживаемая Терма СТМП 89</t>
  </si>
  <si>
    <t xml:space="preserve">03000018063          </t>
  </si>
  <si>
    <t>Манжета термоусаживаемая Терма СТМП D530</t>
  </si>
  <si>
    <t xml:space="preserve">ОМП00113060          </t>
  </si>
  <si>
    <t>Манометр МО-11202-0,16мПа кл.т. 0,4</t>
  </si>
  <si>
    <t xml:space="preserve">ОМП00113682          </t>
  </si>
  <si>
    <t>Манометр МПТИ-У2-60,0 КПа-1</t>
  </si>
  <si>
    <t xml:space="preserve">ОМБ01125852          </t>
  </si>
  <si>
    <t>Маслораздатчик передвижной 16 кг емкость Pressol 17 792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</si>
  <si>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</si>
  <si>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</si>
  <si>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</si>
  <si>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</si>
  <si>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</si>
  <si>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</si>
  <si>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</si>
  <si>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</si>
  <si>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</si>
  <si>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</si>
  <si>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ОМБ01128990          </t>
  </si>
  <si>
    <t>Ороситель пенного пожаротушения универсальный ДПУо-15-В3.</t>
  </si>
  <si>
    <t xml:space="preserve">ОМО00105597          </t>
  </si>
  <si>
    <t>Отвод сифонный горизонтальный ОС-2</t>
  </si>
  <si>
    <t>03000014870-000023086</t>
  </si>
  <si>
    <t>Пара фланцевая в комплекте с крепежом и прокладками 1-150-16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</si>
  <si>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</si>
  <si>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</si>
  <si>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</si>
  <si>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</si>
  <si>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</si>
  <si>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</si>
  <si>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</si>
  <si>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</si>
  <si>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</si>
  <si>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</si>
  <si>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</si>
  <si>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</si>
  <si>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</si>
  <si>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</si>
  <si>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</si>
  <si>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</si>
  <si>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</si>
  <si>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</si>
  <si>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</si>
  <si>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</si>
  <si>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</si>
  <si>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</si>
  <si>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</si>
  <si>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</si>
  <si>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</si>
  <si>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</si>
  <si>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</si>
  <si>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</si>
  <si>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</si>
  <si>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</si>
  <si>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</si>
  <si>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</si>
  <si>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</si>
  <si>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</si>
  <si>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</si>
  <si>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</si>
  <si>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</si>
  <si>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</si>
  <si>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</si>
  <si>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</si>
  <si>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</si>
  <si>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</si>
  <si>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</si>
  <si>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</si>
  <si>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</si>
  <si>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</si>
  <si>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</si>
  <si>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</si>
  <si>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</si>
  <si>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</si>
  <si>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</si>
  <si>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</si>
  <si>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</si>
  <si>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</si>
  <si>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</si>
  <si>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</si>
  <si>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ОМО00103636          </t>
  </si>
  <si>
    <t>Переход ПК 108х6-57х4 09Г2С Ру10МПа ГОСТ 17378-01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</si>
  <si>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</si>
  <si>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</si>
  <si>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</si>
  <si>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</si>
  <si>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</si>
  <si>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</si>
  <si>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</si>
  <si>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</si>
  <si>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</si>
  <si>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</si>
  <si>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</si>
  <si>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</si>
  <si>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</si>
  <si>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</si>
  <si>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</si>
  <si>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</si>
  <si>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</si>
  <si>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</si>
  <si>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</si>
  <si>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</si>
  <si>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</si>
  <si>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</si>
  <si>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</si>
  <si>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</si>
  <si>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</si>
  <si>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</si>
  <si>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</si>
  <si>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</si>
  <si>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</si>
  <si>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</si>
  <si>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</si>
  <si>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</si>
  <si>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</si>
  <si>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</si>
  <si>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</si>
  <si>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</si>
  <si>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</si>
  <si>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</si>
  <si>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</si>
  <si>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</si>
  <si>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</si>
  <si>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</si>
  <si>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</si>
  <si>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</si>
  <si>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</si>
  <si>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</si>
  <si>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</si>
  <si>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</si>
  <si>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</si>
  <si>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</si>
  <si>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</si>
  <si>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</si>
  <si>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</si>
  <si>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</si>
  <si>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</si>
  <si>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</si>
  <si>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</si>
  <si>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</si>
  <si>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</si>
  <si>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</si>
  <si>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</si>
  <si>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</si>
  <si>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</si>
  <si>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</si>
  <si>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</si>
  <si>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</si>
  <si>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</si>
  <si>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</si>
  <si>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</si>
  <si>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</si>
  <si>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</si>
  <si>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</si>
  <si>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</si>
  <si>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</si>
  <si>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</si>
  <si>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</si>
  <si>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</si>
  <si>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</si>
  <si>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</si>
  <si>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</si>
  <si>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</si>
  <si>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</si>
  <si>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</si>
  <si>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</si>
  <si>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</si>
  <si>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</si>
  <si>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</si>
  <si>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</si>
  <si>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ОМБ01230202          </t>
  </si>
  <si>
    <t>Переход Э 76х4-57х4 ст. 09Г2С ГОСТ 17378</t>
  </si>
  <si>
    <t xml:space="preserve">ОМБ01230199          </t>
  </si>
  <si>
    <t>Переход Э 89х6-74х6 ст. 09Г2С ГОСТ 17378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</si>
  <si>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</si>
  <si>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</si>
  <si>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</si>
  <si>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</si>
  <si>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>04000015014-000017155</t>
  </si>
  <si>
    <t>ПКБУ МК-530</t>
  </si>
  <si>
    <t>04000015014-000017154</t>
  </si>
  <si>
    <t>ПКБУ МК-720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</si>
  <si>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</si>
  <si>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</si>
  <si>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</si>
  <si>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</si>
  <si>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</si>
  <si>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</si>
  <si>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</si>
  <si>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</si>
  <si>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ОМП01111599          </t>
  </si>
  <si>
    <t>Преобразователь D 7909 F=7,5 МГц d=7,2 мм</t>
  </si>
  <si>
    <t>03000017734-000024724</t>
  </si>
  <si>
    <t>Преобразователь температуры ТСПУ ТСПУ-9303</t>
  </si>
  <si>
    <t>ОМБ01121436-000010413</t>
  </si>
  <si>
    <t>Прибор приемно-контрольный "Радуга 4А"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</si>
  <si>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</si>
  <si>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</si>
  <si>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</si>
  <si>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</si>
  <si>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</si>
  <si>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</si>
  <si>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</si>
  <si>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</si>
  <si>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</si>
  <si>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</si>
  <si>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</si>
  <si>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</si>
  <si>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</si>
  <si>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</si>
  <si>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</si>
  <si>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</si>
  <si>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</si>
  <si>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</si>
  <si>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</si>
  <si>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</si>
  <si>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</si>
  <si>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</si>
  <si>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</si>
  <si>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</si>
  <si>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</si>
  <si>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</si>
  <si>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</si>
  <si>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</si>
  <si>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</si>
  <si>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</si>
  <si>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</si>
  <si>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</si>
  <si>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</si>
  <si>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</si>
  <si>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</si>
  <si>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</si>
  <si>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</si>
  <si>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</si>
  <si>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</si>
  <si>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</si>
  <si>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</si>
  <si>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</si>
  <si>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</si>
  <si>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</si>
  <si>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</si>
  <si>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</si>
  <si>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</si>
  <si>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</si>
  <si>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</si>
  <si>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</si>
  <si>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>Прокладка А-80-16</t>
  </si>
  <si>
    <t xml:space="preserve">03000018151          </t>
  </si>
  <si>
    <t>Ремень SPA 1307 F10 65</t>
  </si>
  <si>
    <t xml:space="preserve">03000018153          </t>
  </si>
  <si>
    <t>Ремень SPA 812 LW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</si>
  <si>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</si>
  <si>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</si>
  <si>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</si>
  <si>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</si>
  <si>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>ОМБ01126026-000009834</t>
  </si>
  <si>
    <t>Светильник ЖКУ-11-150-001 с/с IP54 ACT3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</si>
  <si>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</si>
  <si>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</si>
  <si>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</si>
  <si>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</si>
  <si>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</si>
  <si>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</si>
  <si>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</si>
  <si>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</si>
  <si>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</si>
  <si>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</si>
  <si>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</si>
  <si>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</si>
  <si>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</si>
  <si>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</si>
  <si>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</si>
  <si>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</si>
  <si>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</si>
  <si>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</si>
  <si>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</si>
  <si>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</si>
  <si>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ОМБ01125275          </t>
  </si>
  <si>
    <t>Термопара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</si>
  <si>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</si>
  <si>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</si>
  <si>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</si>
  <si>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</si>
  <si>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</si>
  <si>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</si>
  <si>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</si>
  <si>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</si>
  <si>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ОМО01110822          </t>
  </si>
  <si>
    <t>ТройникП 219х10-09Г2С  /Ру 8,54 Мпа/  ГОСТ 17376-2001</t>
  </si>
  <si>
    <t xml:space="preserve">ОМО00106538          </t>
  </si>
  <si>
    <t>Труба 14х2,0 ст. 09Г2С, группа "В" ГОСТ 8733-74, ГОСТ 8734-75</t>
  </si>
  <si>
    <t>пог.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</si>
  <si>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</si>
  <si>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</si>
  <si>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ОМО00104376          </t>
  </si>
  <si>
    <t>Труба 8х1,5 09Г2С ГОСТ 8733-74 гр."В"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</si>
  <si>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</si>
  <si>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</si>
  <si>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</si>
  <si>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</si>
  <si>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</si>
  <si>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</si>
  <si>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</si>
  <si>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</si>
  <si>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</si>
  <si>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</si>
  <si>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</si>
  <si>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</si>
  <si>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ОМО01110631          </t>
  </si>
  <si>
    <t>Универсальный настенный адаптер для блока питания	UWA 182/52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</si>
  <si>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</si>
  <si>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</si>
  <si>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</si>
  <si>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</si>
  <si>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</si>
  <si>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</si>
  <si>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</si>
  <si>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</si>
  <si>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</si>
  <si>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03000018147          </t>
  </si>
  <si>
    <t>Фильтр воздушный 08.261 класс очистки F5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</si>
  <si>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</si>
  <si>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</si>
  <si>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</si>
  <si>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</si>
  <si>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</si>
  <si>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</si>
  <si>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</si>
  <si>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</si>
  <si>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ОМБ01230198          </t>
  </si>
  <si>
    <t>Фланец 1-150-6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</si>
  <si>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</si>
  <si>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</si>
  <si>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</si>
  <si>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</si>
  <si>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</si>
  <si>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</si>
  <si>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</si>
  <si>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</si>
  <si>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</si>
  <si>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</si>
  <si>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</si>
  <si>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</si>
  <si>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</si>
  <si>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</si>
  <si>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</si>
  <si>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</si>
  <si>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</si>
  <si>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</si>
  <si>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</si>
  <si>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</si>
  <si>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</si>
  <si>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</si>
  <si>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</si>
  <si>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</si>
  <si>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</si>
  <si>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</si>
  <si>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</si>
  <si>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</si>
  <si>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</si>
  <si>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</si>
  <si>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</si>
  <si>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</si>
  <si>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</si>
  <si>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</si>
  <si>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</si>
  <si>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</si>
  <si>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</si>
  <si>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</si>
  <si>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</si>
  <si>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</si>
  <si>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</si>
  <si>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</si>
  <si>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</si>
  <si>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</si>
  <si>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</si>
  <si>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</si>
  <si>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</si>
  <si>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</si>
  <si>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</si>
  <si>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</si>
  <si>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</si>
  <si>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</si>
  <si>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</si>
  <si>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</si>
  <si>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</si>
  <si>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</si>
  <si>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</si>
  <si>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</si>
  <si>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</si>
  <si>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</si>
  <si>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</si>
  <si>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</si>
  <si>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</si>
  <si>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</si>
  <si>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</si>
  <si>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</si>
  <si>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</si>
  <si>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</si>
  <si>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</si>
  <si>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</si>
  <si>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</si>
  <si>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</si>
  <si>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</si>
  <si>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</si>
  <si>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</si>
  <si>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</si>
  <si>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</si>
  <si>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</si>
  <si>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</si>
  <si>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</si>
  <si>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</si>
  <si>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</si>
  <si>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</si>
  <si>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</si>
  <si>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</si>
  <si>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</si>
  <si>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</si>
  <si>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</si>
  <si>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</si>
  <si>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</si>
  <si>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</si>
  <si>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</si>
  <si>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</si>
  <si>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</si>
  <si>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</si>
  <si>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</si>
  <si>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</si>
  <si>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</si>
  <si>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</si>
  <si>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</si>
  <si>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</si>
  <si>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</si>
  <si>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</si>
  <si>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</si>
  <si>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</si>
  <si>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</si>
  <si>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</si>
  <si>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</si>
  <si>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</si>
  <si>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</si>
  <si>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</si>
  <si>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</si>
  <si>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</si>
  <si>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</si>
  <si>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</si>
  <si>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</si>
  <si>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</si>
  <si>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</si>
  <si>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</si>
  <si>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</si>
  <si>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</si>
  <si>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</si>
  <si>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</si>
  <si>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</si>
  <si>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</si>
  <si>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</si>
  <si>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</si>
  <si>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</si>
  <si>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>кг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</si>
  <si>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</si>
  <si>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</si>
  <si>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</si>
  <si>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</si>
  <si>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</si>
  <si>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</si>
  <si>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</si>
  <si>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</si>
  <si>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</si>
  <si>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</si>
  <si>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</si>
  <si>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</si>
  <si>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</si>
  <si>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</si>
  <si>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</si>
  <si>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</si>
  <si>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</si>
  <si>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</si>
  <si>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</si>
  <si>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</si>
  <si>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</si>
  <si>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</si>
  <si>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</si>
  <si>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</si>
  <si>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</si>
  <si>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</si>
  <si>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</si>
  <si>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</si>
  <si>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</si>
  <si>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</si>
  <si>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</si>
  <si>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</si>
  <si>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</si>
  <si>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</si>
  <si>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</si>
  <si>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</si>
  <si>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</si>
  <si>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</si>
  <si>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</si>
  <si>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</si>
  <si>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</si>
  <si>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</si>
  <si>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</si>
  <si>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ОМБ01119577          </t>
  </si>
  <si>
    <t>ЭФТОМ 7405-1017040 -Евро-1 (ниточный)</t>
  </si>
  <si>
    <t>лом</t>
  </si>
  <si>
    <t>тн</t>
  </si>
  <si>
    <t>04000025902</t>
  </si>
  <si>
    <t>тс</t>
  </si>
  <si>
    <t>ОС</t>
  </si>
  <si>
    <t>3</t>
  </si>
  <si>
    <t>000002215</t>
  </si>
  <si>
    <t>Автокран МКТ-25,5, VIN Х89МКТ25570АР7225</t>
  </si>
  <si>
    <t>4</t>
  </si>
  <si>
    <t>000003813</t>
  </si>
  <si>
    <t>Автомобиль специализированный ВМКД-18, VIN Х8968431870ВХ3007</t>
  </si>
  <si>
    <t>8</t>
  </si>
  <si>
    <t>000002225</t>
  </si>
  <si>
    <t>Гусеничная транспортная машина ТМ130, зав. № 000073, двиг № 70220485</t>
  </si>
  <si>
    <t>10</t>
  </si>
  <si>
    <t>000006631</t>
  </si>
  <si>
    <t>Специальное пассажирское ТС Урал 325512-0010-41, VIN X1p32551291355943</t>
  </si>
  <si>
    <t>11</t>
  </si>
  <si>
    <t>000008895</t>
  </si>
  <si>
    <t>Цифровое устройство ТАХОГРАФ с установкой и калибрацией, сер.№ 0000135281 (АВТО инв. № 000002783)</t>
  </si>
  <si>
    <t>шт.</t>
  </si>
  <si>
    <t>13</t>
  </si>
  <si>
    <t>000007077</t>
  </si>
  <si>
    <t>ДКЦ-Компрессорный агрегат: Установка для сбора масла УСМО 1.1</t>
  </si>
  <si>
    <t>14</t>
  </si>
  <si>
    <t>000007046</t>
  </si>
  <si>
    <t>ДКЦ Склад масел в таре: Маслозаправочная установка МЗУ 01-02</t>
  </si>
  <si>
    <t>15</t>
  </si>
  <si>
    <t>Мотопомпа МОДН "Заря" 120/70 в комплекте</t>
  </si>
  <si>
    <t>31.07.2014</t>
  </si>
  <si>
    <t>16</t>
  </si>
  <si>
    <t>Весы до 1000 кг 4D-LA.S-2-1000-AB.W</t>
  </si>
  <si>
    <t>01.06.2011</t>
  </si>
  <si>
    <t>17</t>
  </si>
  <si>
    <t>18</t>
  </si>
  <si>
    <t>Весы платформенные электронные ВПП-1 (до 1т)</t>
  </si>
  <si>
    <t>19</t>
  </si>
  <si>
    <t>Лестничная система передвижная для цистерн Capital Safety</t>
  </si>
  <si>
    <t>20</t>
  </si>
  <si>
    <t>Мобильный топливозаправочный модуль с пластиковым резервуаром V-1000 для ДТ</t>
  </si>
  <si>
    <t>21</t>
  </si>
  <si>
    <t>Насос герметичный 2 ЦГ-25/50-5,5-3</t>
  </si>
  <si>
    <t>22</t>
  </si>
  <si>
    <t>Насос переносной моноблочный центробежный погружной 2ГНОМ16-16 Ех</t>
  </si>
  <si>
    <t>23</t>
  </si>
  <si>
    <t>Оборудование стационарное для точечной маркировки ес1</t>
  </si>
  <si>
    <t>24</t>
  </si>
  <si>
    <t>Осушитель воздуха промышленный DanVex DEH-1900i</t>
  </si>
  <si>
    <t>25</t>
  </si>
  <si>
    <t>Принтер этикеток TSC TTP-384M  в комплекте</t>
  </si>
  <si>
    <t>26</t>
  </si>
  <si>
    <t>Рефлектор импульсивный РИ 10М1</t>
  </si>
  <si>
    <t>27</t>
  </si>
  <si>
    <t>Поломоечная машина Hakomatik B 115R/WB 700 с цилиндрическими щетками</t>
  </si>
  <si>
    <t>28</t>
  </si>
  <si>
    <t>Поломоечная машина Gansow CT 160</t>
  </si>
  <si>
    <t>29</t>
  </si>
  <si>
    <t>Гидравлический ручной штебелер Star HV 1016</t>
  </si>
  <si>
    <t>30</t>
  </si>
  <si>
    <t>Люстра CONTESSA</t>
  </si>
  <si>
    <t>31</t>
  </si>
  <si>
    <t>Люстра FAUST 290001/60 Gold Cut</t>
  </si>
  <si>
    <t>32</t>
  </si>
  <si>
    <t>33</t>
  </si>
  <si>
    <t>Люстра ZONCA  10186/50 GOLD</t>
  </si>
  <si>
    <t>34</t>
  </si>
  <si>
    <t>Люстра ZONCA 10176/60 GOLD 108</t>
  </si>
  <si>
    <t>35</t>
  </si>
  <si>
    <t xml:space="preserve">Люстра ZONCA 10186/50 GOLD </t>
  </si>
  <si>
    <t>36</t>
  </si>
  <si>
    <t>Плафоньера  ZONCA 10179/50 GOLD</t>
  </si>
  <si>
    <t>37</t>
  </si>
  <si>
    <t>38</t>
  </si>
  <si>
    <t>39</t>
  </si>
  <si>
    <t>Плафоньера 48618.760</t>
  </si>
  <si>
    <t>40</t>
  </si>
  <si>
    <t>41</t>
  </si>
  <si>
    <t>42</t>
  </si>
  <si>
    <t>Плафоньера FAUST 29005/7/75 Gold Cut</t>
  </si>
  <si>
    <t>43</t>
  </si>
  <si>
    <t>44</t>
  </si>
  <si>
    <t>45</t>
  </si>
  <si>
    <t>1061364</t>
  </si>
  <si>
    <t>УКПГ:ППСГПП поглощающая скважина 2П НКТ 73*5,5 марка "N80" 57/552,3/5,253</t>
  </si>
  <si>
    <t>30.12.2010</t>
  </si>
  <si>
    <t>тн.</t>
  </si>
  <si>
    <t>НОМЕР ЛОТА</t>
  </si>
  <si>
    <t>НДС 20%, руб.</t>
  </si>
  <si>
    <t>Цена за ед. ТМЦ, руб. без НДС (бух)</t>
  </si>
  <si>
    <t xml:space="preserve">Стоимость за весь объем ТМЦ, руб. без НДС </t>
  </si>
  <si>
    <t>Рыночная стоимость за ед.,
руб. без НДС</t>
  </si>
  <si>
    <t>Рыночная стоимость за весь объём, 
руб. без НДС</t>
  </si>
  <si>
    <t>Рыночная стоимость за ед.,
руб. с НДС</t>
  </si>
  <si>
    <t>№ позиции в лоте</t>
  </si>
  <si>
    <r>
      <t xml:space="preserve">Начальная стоимость имущества
 за все позиции в лоте, 
</t>
    </r>
    <r>
      <rPr>
        <b/>
        <u/>
        <sz val="11"/>
        <rFont val="Calibri"/>
        <family val="2"/>
        <charset val="204"/>
        <scheme val="minor"/>
      </rPr>
      <t>(руб. с НДС 20%)</t>
    </r>
  </si>
  <si>
    <r>
      <t xml:space="preserve">Сумма задатка 
(10% от начальной стоимости лота) 
</t>
    </r>
    <r>
      <rPr>
        <b/>
        <u/>
        <sz val="11"/>
        <rFont val="Calibri"/>
        <family val="2"/>
        <charset val="204"/>
        <scheme val="minor"/>
      </rPr>
      <t>руб. с НДС</t>
    </r>
  </si>
  <si>
    <t xml:space="preserve">Труба насосно-компрессорная НКТ 89х6,5 "Д" НКМ, б/у </t>
  </si>
  <si>
    <t>Номер ЛОТА</t>
  </si>
  <si>
    <t>Количество позиций в лоте</t>
  </si>
  <si>
    <t>Начальная стоимость лота 
(руб., без НДС)</t>
  </si>
  <si>
    <t>Начальная стоимость лота 
(руб., с НДС)</t>
  </si>
  <si>
    <t>Состав объектов продажи</t>
  </si>
  <si>
    <t>Категории вознаграждения 
(от начальной стоимости лота)</t>
  </si>
  <si>
    <t>Вознаграждение агенту (ЭТП ГПБ), 
руб. без учёта НДС</t>
  </si>
  <si>
    <t>Размер задатка 
(10% от НСЛ) 
руб. с НДС 20%</t>
  </si>
  <si>
    <t>Шаг повышения цены (5% от НСЛ) 
руб. с НДС 20%</t>
  </si>
  <si>
    <t>от 250 тыс. до 1 млн.</t>
  </si>
  <si>
    <t>от 50 тыс. до 250 тыс.</t>
  </si>
  <si>
    <t>от 1 млн. до 3 млн.</t>
  </si>
  <si>
    <t xml:space="preserve">Специальное пассажирское ТС Урал 325512-0010-41, VIN X1p32551291355943;
Цифровое устройство ТАХОГРАФ с установкой и калибрацией, сер.№ 0000135281 (АВТО инв. № 000002783)
</t>
  </si>
  <si>
    <t>до 50 тыс.</t>
  </si>
  <si>
    <t>Кабельная продукция</t>
  </si>
  <si>
    <t>Трубная продукция</t>
  </si>
  <si>
    <t>Переходы</t>
  </si>
  <si>
    <t>Материалы КИПиА</t>
  </si>
  <si>
    <t xml:space="preserve">Материалы АСУ ТП </t>
  </si>
  <si>
    <t>Задвижки,затворы</t>
  </si>
  <si>
    <t>Клапана запорные,обратные,регулирующие</t>
  </si>
  <si>
    <t>Соединительные детали и фасонные изделия</t>
  </si>
  <si>
    <t>Ремни,фильтра,прокладки</t>
  </si>
  <si>
    <t>Прочие МТР</t>
  </si>
  <si>
    <t xml:space="preserve">       ОМО01230081          </t>
  </si>
  <si>
    <t>Мобильный унифицированный пульт контроля и управления узлом очистки полости газопровода. Пульт 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</si>
</sst>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u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120"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6" fillId="0" borderId="0" xfId="1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4" fontId="14" fillId="3" borderId="0" xfId="1" applyNumberFormat="1" applyFont="1" applyFill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4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10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1" fillId="0" borderId="0" xfId="1" applyNumberFormat="1" applyFont="1" applyAlignment="1">
      <alignment horizontal="center" vertical="center"/>
    </xf>
    <xf numFmtId="4" fontId="11" fillId="3" borderId="0" xfId="1" applyNumberFormat="1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9" fillId="3" borderId="2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164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center" vertical="center"/>
    </xf>
    <xf numFmtId="4" fontId="11" fillId="3" borderId="2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10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11" fillId="0" borderId="4" xfId="1" applyNumberFormat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" fontId="14" fillId="0" borderId="2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5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 2 2" xfId="2"/>
    <cellStyle name="Обычный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E19" sqref="E19"/>
    </sheetView>
  </sheetViews>
  <sheetFormatPr defaultColWidth="12.5703125" defaultRowHeight="15" x14ac:dyDescent="0.25"/>
  <cols>
    <col min="1" max="1" width="14.85546875" style="106" customWidth="1"/>
    <col min="2" max="2" width="19.42578125" style="106" customWidth="1"/>
    <col min="3" max="3" width="27" style="117" customWidth="1"/>
    <col min="4" max="4" width="25.5703125" style="117" customWidth="1"/>
    <col min="5" max="5" width="69.7109375" style="115" customWidth="1"/>
    <col min="6" max="6" width="31.140625" style="116" customWidth="1"/>
    <col min="7" max="7" width="21.42578125" style="117" customWidth="1"/>
    <col min="8" max="8" width="19.140625" style="117" customWidth="1"/>
    <col min="9" max="9" width="22.42578125" style="113" customWidth="1"/>
    <col min="10" max="16384" width="12.5703125" style="113"/>
  </cols>
  <sheetData>
    <row r="1" spans="1:9" s="106" customFormat="1" ht="72.75" customHeight="1" x14ac:dyDescent="0.25">
      <c r="A1" s="101" t="s">
        <v>975</v>
      </c>
      <c r="B1" s="101" t="s">
        <v>976</v>
      </c>
      <c r="C1" s="102" t="s">
        <v>977</v>
      </c>
      <c r="D1" s="102" t="s">
        <v>978</v>
      </c>
      <c r="E1" s="103" t="s">
        <v>979</v>
      </c>
      <c r="F1" s="104" t="s">
        <v>980</v>
      </c>
      <c r="G1" s="104" t="s">
        <v>981</v>
      </c>
      <c r="H1" s="104" t="s">
        <v>982</v>
      </c>
      <c r="I1" s="105" t="s">
        <v>983</v>
      </c>
    </row>
    <row r="2" spans="1:9" ht="17.25" customHeight="1" x14ac:dyDescent="0.25">
      <c r="A2" s="107">
        <v>3</v>
      </c>
      <c r="B2" s="107">
        <v>1</v>
      </c>
      <c r="C2" s="108">
        <f t="shared" ref="C2:C50" si="0">D2/120*100</f>
        <v>1345000</v>
      </c>
      <c r="D2" s="109">
        <v>1614000</v>
      </c>
      <c r="E2" s="110" t="s">
        <v>885</v>
      </c>
      <c r="F2" s="111" t="s">
        <v>986</v>
      </c>
      <c r="G2" s="112">
        <v>25000</v>
      </c>
      <c r="H2" s="112">
        <f t="shared" ref="H2:H50" si="1">D2/100*10</f>
        <v>161400</v>
      </c>
      <c r="I2" s="112">
        <f t="shared" ref="I2:I50" si="2">D2/100*5</f>
        <v>80700</v>
      </c>
    </row>
    <row r="3" spans="1:9" x14ac:dyDescent="0.25">
      <c r="A3" s="107">
        <v>4</v>
      </c>
      <c r="B3" s="107">
        <v>1</v>
      </c>
      <c r="C3" s="108">
        <f t="shared" si="0"/>
        <v>1343000</v>
      </c>
      <c r="D3" s="109">
        <v>1611600</v>
      </c>
      <c r="E3" s="110" t="s">
        <v>888</v>
      </c>
      <c r="F3" s="111" t="s">
        <v>986</v>
      </c>
      <c r="G3" s="112">
        <v>25000</v>
      </c>
      <c r="H3" s="112">
        <f t="shared" si="1"/>
        <v>161160</v>
      </c>
      <c r="I3" s="112">
        <f t="shared" si="2"/>
        <v>80580</v>
      </c>
    </row>
    <row r="4" spans="1:9" ht="25.5" x14ac:dyDescent="0.25">
      <c r="A4" s="107">
        <v>6</v>
      </c>
      <c r="B4" s="107">
        <v>1</v>
      </c>
      <c r="C4" s="108">
        <f t="shared" si="0"/>
        <v>1059000</v>
      </c>
      <c r="D4" s="109">
        <v>1270800</v>
      </c>
      <c r="E4" s="110" t="s">
        <v>891</v>
      </c>
      <c r="F4" s="111" t="s">
        <v>986</v>
      </c>
      <c r="G4" s="112">
        <v>25000</v>
      </c>
      <c r="H4" s="112">
        <f t="shared" si="1"/>
        <v>127080</v>
      </c>
      <c r="I4" s="112">
        <f t="shared" si="2"/>
        <v>63540</v>
      </c>
    </row>
    <row r="5" spans="1:9" ht="54.75" customHeight="1" x14ac:dyDescent="0.25">
      <c r="A5" s="107">
        <v>7</v>
      </c>
      <c r="B5" s="107">
        <v>2</v>
      </c>
      <c r="C5" s="108">
        <f t="shared" si="0"/>
        <v>759324.00000000012</v>
      </c>
      <c r="D5" s="108">
        <v>911188.8</v>
      </c>
      <c r="E5" s="119" t="s">
        <v>987</v>
      </c>
      <c r="F5" s="111" t="s">
        <v>984</v>
      </c>
      <c r="G5" s="112">
        <v>10000</v>
      </c>
      <c r="H5" s="112">
        <f t="shared" si="1"/>
        <v>91118.88</v>
      </c>
      <c r="I5" s="112">
        <f t="shared" si="2"/>
        <v>45559.44</v>
      </c>
    </row>
    <row r="6" spans="1:9" x14ac:dyDescent="0.25">
      <c r="A6" s="107">
        <v>8</v>
      </c>
      <c r="B6" s="107">
        <v>1</v>
      </c>
      <c r="C6" s="108">
        <f t="shared" si="0"/>
        <v>230437.99999999997</v>
      </c>
      <c r="D6" s="109">
        <v>276525.59999999998</v>
      </c>
      <c r="E6" s="110" t="s">
        <v>901</v>
      </c>
      <c r="F6" s="111" t="s">
        <v>985</v>
      </c>
      <c r="G6" s="112">
        <v>5000</v>
      </c>
      <c r="H6" s="112">
        <f t="shared" si="1"/>
        <v>27652.559999999998</v>
      </c>
      <c r="I6" s="112">
        <f t="shared" si="2"/>
        <v>13826.279999999999</v>
      </c>
    </row>
    <row r="7" spans="1:9" x14ac:dyDescent="0.25">
      <c r="A7" s="107">
        <v>9</v>
      </c>
      <c r="B7" s="107">
        <v>1</v>
      </c>
      <c r="C7" s="108">
        <f t="shared" si="0"/>
        <v>954499</v>
      </c>
      <c r="D7" s="109">
        <v>1145398.8</v>
      </c>
      <c r="E7" s="110" t="s">
        <v>904</v>
      </c>
      <c r="F7" s="111" t="s">
        <v>984</v>
      </c>
      <c r="G7" s="112">
        <v>10000</v>
      </c>
      <c r="H7" s="112">
        <f t="shared" si="1"/>
        <v>114539.88</v>
      </c>
      <c r="I7" s="112">
        <f t="shared" si="2"/>
        <v>57269.94</v>
      </c>
    </row>
    <row r="8" spans="1:9" x14ac:dyDescent="0.25">
      <c r="A8" s="107">
        <v>10</v>
      </c>
      <c r="B8" s="107">
        <v>1</v>
      </c>
      <c r="C8" s="108">
        <f t="shared" si="0"/>
        <v>198677.99999999997</v>
      </c>
      <c r="D8" s="109">
        <v>238413.59999999998</v>
      </c>
      <c r="E8" s="110" t="s">
        <v>906</v>
      </c>
      <c r="F8" s="111" t="s">
        <v>985</v>
      </c>
      <c r="G8" s="112">
        <v>5000</v>
      </c>
      <c r="H8" s="112">
        <f t="shared" si="1"/>
        <v>23841.360000000001</v>
      </c>
      <c r="I8" s="112">
        <f t="shared" si="2"/>
        <v>11920.68</v>
      </c>
    </row>
    <row r="9" spans="1:9" x14ac:dyDescent="0.25">
      <c r="A9" s="107">
        <v>11</v>
      </c>
      <c r="B9" s="107">
        <v>1</v>
      </c>
      <c r="C9" s="108">
        <f t="shared" si="0"/>
        <v>41271</v>
      </c>
      <c r="D9" s="109">
        <v>49525.2</v>
      </c>
      <c r="E9" s="110" t="s">
        <v>909</v>
      </c>
      <c r="F9" s="111" t="s">
        <v>988</v>
      </c>
      <c r="G9" s="112">
        <v>2000</v>
      </c>
      <c r="H9" s="112">
        <f t="shared" si="1"/>
        <v>4952.5199999999995</v>
      </c>
      <c r="I9" s="112">
        <f t="shared" si="2"/>
        <v>2476.2599999999998</v>
      </c>
    </row>
    <row r="10" spans="1:9" x14ac:dyDescent="0.25">
      <c r="A10" s="107">
        <v>12</v>
      </c>
      <c r="B10" s="107">
        <v>1</v>
      </c>
      <c r="C10" s="108">
        <f t="shared" si="0"/>
        <v>41271</v>
      </c>
      <c r="D10" s="109">
        <v>49525.2</v>
      </c>
      <c r="E10" s="110" t="s">
        <v>909</v>
      </c>
      <c r="F10" s="111" t="s">
        <v>988</v>
      </c>
      <c r="G10" s="112">
        <v>2000</v>
      </c>
      <c r="H10" s="112">
        <f t="shared" si="1"/>
        <v>4952.5199999999995</v>
      </c>
      <c r="I10" s="112">
        <f t="shared" si="2"/>
        <v>2476.2599999999998</v>
      </c>
    </row>
    <row r="11" spans="1:9" x14ac:dyDescent="0.25">
      <c r="A11" s="107">
        <v>13</v>
      </c>
      <c r="B11" s="107">
        <v>1</v>
      </c>
      <c r="C11" s="108">
        <f t="shared" si="0"/>
        <v>78520</v>
      </c>
      <c r="D11" s="109">
        <v>94224</v>
      </c>
      <c r="E11" s="110" t="s">
        <v>913</v>
      </c>
      <c r="F11" s="111" t="s">
        <v>985</v>
      </c>
      <c r="G11" s="112">
        <v>5000</v>
      </c>
      <c r="H11" s="112">
        <f t="shared" si="1"/>
        <v>9422.4</v>
      </c>
      <c r="I11" s="112">
        <f t="shared" si="2"/>
        <v>4711.2</v>
      </c>
    </row>
    <row r="12" spans="1:9" ht="14.25" customHeight="1" x14ac:dyDescent="0.25">
      <c r="A12" s="107">
        <v>14</v>
      </c>
      <c r="B12" s="107">
        <v>1</v>
      </c>
      <c r="C12" s="108">
        <f t="shared" si="0"/>
        <v>1768260.9999999998</v>
      </c>
      <c r="D12" s="109">
        <v>2121913.1999999997</v>
      </c>
      <c r="E12" s="110" t="s">
        <v>915</v>
      </c>
      <c r="F12" s="111" t="s">
        <v>986</v>
      </c>
      <c r="G12" s="112">
        <v>25000</v>
      </c>
      <c r="H12" s="112">
        <f t="shared" si="1"/>
        <v>212191.31999999998</v>
      </c>
      <c r="I12" s="112">
        <f t="shared" si="2"/>
        <v>106095.65999999999</v>
      </c>
    </row>
    <row r="13" spans="1:9" ht="29.25" customHeight="1" x14ac:dyDescent="0.25">
      <c r="A13" s="107">
        <v>15</v>
      </c>
      <c r="B13" s="107">
        <v>1</v>
      </c>
      <c r="C13" s="108">
        <f t="shared" si="0"/>
        <v>75328</v>
      </c>
      <c r="D13" s="109">
        <v>90393.599999999991</v>
      </c>
      <c r="E13" s="110" t="s">
        <v>917</v>
      </c>
      <c r="F13" s="111" t="s">
        <v>985</v>
      </c>
      <c r="G13" s="112">
        <v>5000</v>
      </c>
      <c r="H13" s="112">
        <f t="shared" si="1"/>
        <v>9039.3599999999988</v>
      </c>
      <c r="I13" s="112">
        <f t="shared" si="2"/>
        <v>4519.6799999999994</v>
      </c>
    </row>
    <row r="14" spans="1:9" x14ac:dyDescent="0.25">
      <c r="A14" s="107">
        <v>16</v>
      </c>
      <c r="B14" s="107">
        <v>1</v>
      </c>
      <c r="C14" s="108">
        <f t="shared" si="0"/>
        <v>65035</v>
      </c>
      <c r="D14" s="109">
        <v>78042</v>
      </c>
      <c r="E14" s="110" t="s">
        <v>919</v>
      </c>
      <c r="F14" s="111" t="s">
        <v>985</v>
      </c>
      <c r="G14" s="112">
        <v>5000</v>
      </c>
      <c r="H14" s="112">
        <f t="shared" si="1"/>
        <v>7804.2</v>
      </c>
      <c r="I14" s="112">
        <f t="shared" si="2"/>
        <v>3902.1</v>
      </c>
    </row>
    <row r="15" spans="1:9" ht="17.25" customHeight="1" x14ac:dyDescent="0.25">
      <c r="A15" s="107">
        <v>17</v>
      </c>
      <c r="B15" s="107">
        <v>1</v>
      </c>
      <c r="C15" s="108">
        <f t="shared" si="0"/>
        <v>12848.999999999998</v>
      </c>
      <c r="D15" s="109">
        <v>15418.8</v>
      </c>
      <c r="E15" s="110" t="s">
        <v>921</v>
      </c>
      <c r="F15" s="111" t="s">
        <v>988</v>
      </c>
      <c r="G15" s="112">
        <v>2000</v>
      </c>
      <c r="H15" s="112">
        <f t="shared" si="1"/>
        <v>1541.8799999999999</v>
      </c>
      <c r="I15" s="112">
        <f t="shared" si="2"/>
        <v>770.93999999999994</v>
      </c>
    </row>
    <row r="16" spans="1:9" x14ac:dyDescent="0.25">
      <c r="A16" s="107">
        <v>18</v>
      </c>
      <c r="B16" s="107">
        <v>1</v>
      </c>
      <c r="C16" s="108">
        <f t="shared" si="0"/>
        <v>168403</v>
      </c>
      <c r="D16" s="109">
        <v>202083.6</v>
      </c>
      <c r="E16" s="110" t="s">
        <v>923</v>
      </c>
      <c r="F16" s="111" t="s">
        <v>985</v>
      </c>
      <c r="G16" s="112">
        <v>5000</v>
      </c>
      <c r="H16" s="112">
        <f t="shared" si="1"/>
        <v>20208.36</v>
      </c>
      <c r="I16" s="112">
        <f t="shared" si="2"/>
        <v>10104.18</v>
      </c>
    </row>
    <row r="17" spans="1:9" x14ac:dyDescent="0.25">
      <c r="A17" s="107">
        <v>19</v>
      </c>
      <c r="B17" s="107">
        <v>1</v>
      </c>
      <c r="C17" s="108">
        <f t="shared" si="0"/>
        <v>117470.99999999999</v>
      </c>
      <c r="D17" s="109">
        <v>140965.19999999998</v>
      </c>
      <c r="E17" s="110" t="s">
        <v>925</v>
      </c>
      <c r="F17" s="111" t="s">
        <v>985</v>
      </c>
      <c r="G17" s="112">
        <v>5000</v>
      </c>
      <c r="H17" s="112">
        <f t="shared" si="1"/>
        <v>14096.519999999999</v>
      </c>
      <c r="I17" s="112">
        <f t="shared" si="2"/>
        <v>7048.2599999999993</v>
      </c>
    </row>
    <row r="18" spans="1:9" x14ac:dyDescent="0.25">
      <c r="A18" s="107">
        <v>20</v>
      </c>
      <c r="B18" s="107">
        <v>1</v>
      </c>
      <c r="C18" s="108">
        <f t="shared" si="0"/>
        <v>141735</v>
      </c>
      <c r="D18" s="109">
        <v>170082</v>
      </c>
      <c r="E18" s="110" t="s">
        <v>927</v>
      </c>
      <c r="F18" s="111" t="s">
        <v>985</v>
      </c>
      <c r="G18" s="112">
        <v>5000</v>
      </c>
      <c r="H18" s="112">
        <f t="shared" si="1"/>
        <v>17008.2</v>
      </c>
      <c r="I18" s="112">
        <f t="shared" si="2"/>
        <v>8504.1</v>
      </c>
    </row>
    <row r="19" spans="1:9" x14ac:dyDescent="0.25">
      <c r="A19" s="107">
        <v>21</v>
      </c>
      <c r="B19" s="107">
        <v>1</v>
      </c>
      <c r="C19" s="108">
        <f t="shared" si="0"/>
        <v>37692</v>
      </c>
      <c r="D19" s="109">
        <v>45230.400000000001</v>
      </c>
      <c r="E19" s="110" t="s">
        <v>929</v>
      </c>
      <c r="F19" s="111" t="s">
        <v>988</v>
      </c>
      <c r="G19" s="112">
        <v>2000</v>
      </c>
      <c r="H19" s="112">
        <f t="shared" si="1"/>
        <v>4523.04</v>
      </c>
      <c r="I19" s="112">
        <f t="shared" si="2"/>
        <v>2261.52</v>
      </c>
    </row>
    <row r="20" spans="1:9" ht="24.75" customHeight="1" x14ac:dyDescent="0.25">
      <c r="A20" s="107">
        <v>22</v>
      </c>
      <c r="B20" s="107">
        <v>1</v>
      </c>
      <c r="C20" s="108">
        <f t="shared" si="0"/>
        <v>491183.99999999994</v>
      </c>
      <c r="D20" s="109">
        <v>589420.79999999993</v>
      </c>
      <c r="E20" s="110" t="s">
        <v>931</v>
      </c>
      <c r="F20" s="111" t="s">
        <v>984</v>
      </c>
      <c r="G20" s="112">
        <v>10000</v>
      </c>
      <c r="H20" s="112">
        <f t="shared" si="1"/>
        <v>58942.079999999994</v>
      </c>
      <c r="I20" s="112">
        <f t="shared" si="2"/>
        <v>29471.039999999997</v>
      </c>
    </row>
    <row r="21" spans="1:9" x14ac:dyDescent="0.25">
      <c r="A21" s="107">
        <v>23</v>
      </c>
      <c r="B21" s="107">
        <v>1</v>
      </c>
      <c r="C21" s="108">
        <f t="shared" si="0"/>
        <v>668010</v>
      </c>
      <c r="D21" s="109">
        <v>801612</v>
      </c>
      <c r="E21" s="110" t="s">
        <v>933</v>
      </c>
      <c r="F21" s="111" t="s">
        <v>984</v>
      </c>
      <c r="G21" s="112">
        <v>10000</v>
      </c>
      <c r="H21" s="112">
        <f t="shared" si="1"/>
        <v>80161.2</v>
      </c>
      <c r="I21" s="112">
        <f t="shared" si="2"/>
        <v>40080.6</v>
      </c>
    </row>
    <row r="22" spans="1:9" x14ac:dyDescent="0.25">
      <c r="A22" s="107">
        <v>24</v>
      </c>
      <c r="B22" s="107">
        <v>1</v>
      </c>
      <c r="C22" s="108">
        <f t="shared" si="0"/>
        <v>11880</v>
      </c>
      <c r="D22" s="109">
        <v>14256</v>
      </c>
      <c r="E22" s="110" t="s">
        <v>935</v>
      </c>
      <c r="F22" s="111" t="s">
        <v>988</v>
      </c>
      <c r="G22" s="112">
        <v>2000</v>
      </c>
      <c r="H22" s="112">
        <f t="shared" si="1"/>
        <v>1425.6</v>
      </c>
      <c r="I22" s="112">
        <f t="shared" si="2"/>
        <v>712.8</v>
      </c>
    </row>
    <row r="23" spans="1:9" x14ac:dyDescent="0.25">
      <c r="A23" s="107">
        <v>25</v>
      </c>
      <c r="B23" s="107">
        <v>1</v>
      </c>
      <c r="C23" s="108">
        <f t="shared" si="0"/>
        <v>83665</v>
      </c>
      <c r="D23" s="109">
        <v>100398</v>
      </c>
      <c r="E23" s="110" t="s">
        <v>937</v>
      </c>
      <c r="F23" s="111" t="s">
        <v>985</v>
      </c>
      <c r="G23" s="112">
        <v>5000</v>
      </c>
      <c r="H23" s="112">
        <f t="shared" si="1"/>
        <v>10039.799999999999</v>
      </c>
      <c r="I23" s="112">
        <f t="shared" si="2"/>
        <v>5019.8999999999996</v>
      </c>
    </row>
    <row r="24" spans="1:9" x14ac:dyDescent="0.25">
      <c r="A24" s="107">
        <v>26</v>
      </c>
      <c r="B24" s="107">
        <v>1</v>
      </c>
      <c r="C24" s="108">
        <f t="shared" si="0"/>
        <v>271720</v>
      </c>
      <c r="D24" s="109">
        <v>326064</v>
      </c>
      <c r="E24" s="110" t="s">
        <v>939</v>
      </c>
      <c r="F24" s="111" t="s">
        <v>984</v>
      </c>
      <c r="G24" s="112">
        <v>10000</v>
      </c>
      <c r="H24" s="112">
        <f t="shared" si="1"/>
        <v>32606.399999999998</v>
      </c>
      <c r="I24" s="112">
        <f t="shared" si="2"/>
        <v>16303.199999999999</v>
      </c>
    </row>
    <row r="25" spans="1:9" x14ac:dyDescent="0.25">
      <c r="A25" s="107">
        <v>27</v>
      </c>
      <c r="B25" s="107">
        <v>1</v>
      </c>
      <c r="C25" s="108">
        <f t="shared" si="0"/>
        <v>271720</v>
      </c>
      <c r="D25" s="109">
        <v>326064</v>
      </c>
      <c r="E25" s="110" t="s">
        <v>939</v>
      </c>
      <c r="F25" s="111" t="s">
        <v>984</v>
      </c>
      <c r="G25" s="112">
        <v>10000</v>
      </c>
      <c r="H25" s="112">
        <f t="shared" si="1"/>
        <v>32606.399999999998</v>
      </c>
      <c r="I25" s="112">
        <f t="shared" si="2"/>
        <v>16303.199999999999</v>
      </c>
    </row>
    <row r="26" spans="1:9" x14ac:dyDescent="0.25">
      <c r="A26" s="107">
        <v>28</v>
      </c>
      <c r="B26" s="107">
        <v>1</v>
      </c>
      <c r="C26" s="108">
        <f t="shared" si="0"/>
        <v>25664.999999999996</v>
      </c>
      <c r="D26" s="109">
        <v>30798</v>
      </c>
      <c r="E26" s="110" t="s">
        <v>942</v>
      </c>
      <c r="F26" s="111" t="s">
        <v>988</v>
      </c>
      <c r="G26" s="112">
        <v>2000</v>
      </c>
      <c r="H26" s="112">
        <f t="shared" si="1"/>
        <v>3079.8</v>
      </c>
      <c r="I26" s="112">
        <f t="shared" si="2"/>
        <v>1539.9</v>
      </c>
    </row>
    <row r="27" spans="1:9" x14ac:dyDescent="0.25">
      <c r="A27" s="107">
        <v>29</v>
      </c>
      <c r="B27" s="107">
        <v>1</v>
      </c>
      <c r="C27" s="108">
        <f t="shared" si="0"/>
        <v>38552.000000000007</v>
      </c>
      <c r="D27" s="109">
        <v>46262.400000000001</v>
      </c>
      <c r="E27" s="110" t="s">
        <v>944</v>
      </c>
      <c r="F27" s="111" t="s">
        <v>988</v>
      </c>
      <c r="G27" s="112">
        <v>2000</v>
      </c>
      <c r="H27" s="112">
        <f t="shared" si="1"/>
        <v>4626.24</v>
      </c>
      <c r="I27" s="112">
        <f t="shared" si="2"/>
        <v>2313.12</v>
      </c>
    </row>
    <row r="28" spans="1:9" x14ac:dyDescent="0.25">
      <c r="A28" s="107">
        <v>30</v>
      </c>
      <c r="B28" s="107">
        <v>1</v>
      </c>
      <c r="C28" s="108">
        <f t="shared" si="0"/>
        <v>25644</v>
      </c>
      <c r="D28" s="109">
        <v>30772.799999999999</v>
      </c>
      <c r="E28" s="110" t="s">
        <v>946</v>
      </c>
      <c r="F28" s="111" t="s">
        <v>988</v>
      </c>
      <c r="G28" s="112">
        <v>2000</v>
      </c>
      <c r="H28" s="112">
        <f t="shared" si="1"/>
        <v>3077.28</v>
      </c>
      <c r="I28" s="112">
        <f t="shared" si="2"/>
        <v>1538.64</v>
      </c>
    </row>
    <row r="29" spans="1:9" x14ac:dyDescent="0.25">
      <c r="A29" s="107">
        <v>31</v>
      </c>
      <c r="B29" s="107">
        <v>1</v>
      </c>
      <c r="C29" s="108">
        <f t="shared" si="0"/>
        <v>29189</v>
      </c>
      <c r="D29" s="109">
        <v>35026.799999999996</v>
      </c>
      <c r="E29" s="110" t="s">
        <v>948</v>
      </c>
      <c r="F29" s="111" t="s">
        <v>988</v>
      </c>
      <c r="G29" s="112">
        <v>2000</v>
      </c>
      <c r="H29" s="112">
        <f t="shared" si="1"/>
        <v>3502.68</v>
      </c>
      <c r="I29" s="112">
        <f t="shared" si="2"/>
        <v>1751.34</v>
      </c>
    </row>
    <row r="30" spans="1:9" x14ac:dyDescent="0.25">
      <c r="A30" s="107">
        <v>32</v>
      </c>
      <c r="B30" s="107">
        <v>1</v>
      </c>
      <c r="C30" s="108">
        <f t="shared" si="0"/>
        <v>29189</v>
      </c>
      <c r="D30" s="109">
        <v>35026.799999999996</v>
      </c>
      <c r="E30" s="110" t="s">
        <v>948</v>
      </c>
      <c r="F30" s="111" t="s">
        <v>988</v>
      </c>
      <c r="G30" s="112">
        <v>2000</v>
      </c>
      <c r="H30" s="112">
        <f t="shared" si="1"/>
        <v>3502.68</v>
      </c>
      <c r="I30" s="112">
        <f t="shared" si="2"/>
        <v>1751.34</v>
      </c>
    </row>
    <row r="31" spans="1:9" x14ac:dyDescent="0.25">
      <c r="A31" s="107">
        <v>33</v>
      </c>
      <c r="B31" s="107">
        <v>1</v>
      </c>
      <c r="C31" s="108">
        <f t="shared" si="0"/>
        <v>29189</v>
      </c>
      <c r="D31" s="109">
        <v>35026.799999999996</v>
      </c>
      <c r="E31" s="110" t="s">
        <v>948</v>
      </c>
      <c r="F31" s="111" t="s">
        <v>988</v>
      </c>
      <c r="G31" s="112">
        <v>2000</v>
      </c>
      <c r="H31" s="112">
        <f t="shared" si="1"/>
        <v>3502.68</v>
      </c>
      <c r="I31" s="112">
        <f t="shared" si="2"/>
        <v>1751.34</v>
      </c>
    </row>
    <row r="32" spans="1:9" x14ac:dyDescent="0.25">
      <c r="A32" s="107">
        <v>34</v>
      </c>
      <c r="B32" s="107">
        <v>1</v>
      </c>
      <c r="C32" s="108">
        <f t="shared" si="0"/>
        <v>233651.99999999994</v>
      </c>
      <c r="D32" s="109">
        <v>280382.39999999997</v>
      </c>
      <c r="E32" s="110" t="s">
        <v>952</v>
      </c>
      <c r="F32" s="111" t="s">
        <v>985</v>
      </c>
      <c r="G32" s="112">
        <v>5000</v>
      </c>
      <c r="H32" s="112">
        <f t="shared" si="1"/>
        <v>28038.239999999998</v>
      </c>
      <c r="I32" s="112">
        <f t="shared" si="2"/>
        <v>14019.119999999999</v>
      </c>
    </row>
    <row r="33" spans="1:9" x14ac:dyDescent="0.25">
      <c r="A33" s="107">
        <v>35</v>
      </c>
      <c r="B33" s="107">
        <v>1</v>
      </c>
      <c r="C33" s="108">
        <f t="shared" si="0"/>
        <v>233651.99999999994</v>
      </c>
      <c r="D33" s="109">
        <v>280382.39999999997</v>
      </c>
      <c r="E33" s="110" t="s">
        <v>952</v>
      </c>
      <c r="F33" s="111" t="s">
        <v>985</v>
      </c>
      <c r="G33" s="112">
        <v>5000</v>
      </c>
      <c r="H33" s="112">
        <f t="shared" si="1"/>
        <v>28038.239999999998</v>
      </c>
      <c r="I33" s="112">
        <f t="shared" si="2"/>
        <v>14019.119999999999</v>
      </c>
    </row>
    <row r="34" spans="1:9" x14ac:dyDescent="0.25">
      <c r="A34" s="107">
        <v>36</v>
      </c>
      <c r="B34" s="107">
        <v>1</v>
      </c>
      <c r="C34" s="108">
        <f t="shared" si="0"/>
        <v>233651.99999999994</v>
      </c>
      <c r="D34" s="109">
        <v>280382.39999999997</v>
      </c>
      <c r="E34" s="110" t="s">
        <v>952</v>
      </c>
      <c r="F34" s="111" t="s">
        <v>985</v>
      </c>
      <c r="G34" s="112">
        <v>5000</v>
      </c>
      <c r="H34" s="112">
        <f t="shared" si="1"/>
        <v>28038.239999999998</v>
      </c>
      <c r="I34" s="112">
        <f t="shared" si="2"/>
        <v>14019.119999999999</v>
      </c>
    </row>
    <row r="35" spans="1:9" x14ac:dyDescent="0.25">
      <c r="A35" s="107">
        <v>37</v>
      </c>
      <c r="B35" s="107">
        <v>1</v>
      </c>
      <c r="C35" s="108">
        <f t="shared" si="0"/>
        <v>471749</v>
      </c>
      <c r="D35" s="109">
        <v>566098.79999999993</v>
      </c>
      <c r="E35" s="110" t="s">
        <v>956</v>
      </c>
      <c r="F35" s="111" t="s">
        <v>984</v>
      </c>
      <c r="G35" s="112">
        <v>10000</v>
      </c>
      <c r="H35" s="112">
        <f t="shared" si="1"/>
        <v>56609.87999999999</v>
      </c>
      <c r="I35" s="112">
        <f t="shared" si="2"/>
        <v>28304.939999999995</v>
      </c>
    </row>
    <row r="36" spans="1:9" x14ac:dyDescent="0.25">
      <c r="A36" s="107">
        <v>38</v>
      </c>
      <c r="B36" s="107">
        <v>1</v>
      </c>
      <c r="C36" s="108">
        <f t="shared" si="0"/>
        <v>471749</v>
      </c>
      <c r="D36" s="109">
        <v>566098.79999999993</v>
      </c>
      <c r="E36" s="110" t="s">
        <v>956</v>
      </c>
      <c r="F36" s="111" t="s">
        <v>984</v>
      </c>
      <c r="G36" s="112">
        <v>10000</v>
      </c>
      <c r="H36" s="112">
        <f t="shared" si="1"/>
        <v>56609.87999999999</v>
      </c>
      <c r="I36" s="112">
        <f t="shared" si="2"/>
        <v>28304.939999999995</v>
      </c>
    </row>
    <row r="37" spans="1:9" x14ac:dyDescent="0.25">
      <c r="A37" s="107">
        <v>39</v>
      </c>
      <c r="B37" s="107">
        <v>1</v>
      </c>
      <c r="C37" s="108">
        <f t="shared" si="0"/>
        <v>471749</v>
      </c>
      <c r="D37" s="109">
        <v>566098.79999999993</v>
      </c>
      <c r="E37" s="110" t="s">
        <v>956</v>
      </c>
      <c r="F37" s="111" t="s">
        <v>984</v>
      </c>
      <c r="G37" s="112">
        <v>10000</v>
      </c>
      <c r="H37" s="112">
        <f t="shared" si="1"/>
        <v>56609.87999999999</v>
      </c>
      <c r="I37" s="112">
        <f t="shared" si="2"/>
        <v>28304.939999999995</v>
      </c>
    </row>
    <row r="38" spans="1:9" ht="26.25" customHeight="1" x14ac:dyDescent="0.25">
      <c r="A38" s="107">
        <v>40</v>
      </c>
      <c r="B38" s="107">
        <v>1</v>
      </c>
      <c r="C38" s="108">
        <f t="shared" si="0"/>
        <v>154632.56100000002</v>
      </c>
      <c r="D38" s="109">
        <v>185559.07320000001</v>
      </c>
      <c r="E38" s="110" t="s">
        <v>961</v>
      </c>
      <c r="F38" s="111" t="s">
        <v>985</v>
      </c>
      <c r="G38" s="112">
        <v>5000</v>
      </c>
      <c r="H38" s="112">
        <f t="shared" si="1"/>
        <v>18555.907320000002</v>
      </c>
      <c r="I38" s="112">
        <f t="shared" si="2"/>
        <v>9277.953660000001</v>
      </c>
    </row>
    <row r="39" spans="1:9" x14ac:dyDescent="0.25">
      <c r="A39" s="107">
        <v>41</v>
      </c>
      <c r="B39" s="107">
        <v>55</v>
      </c>
      <c r="C39" s="108">
        <f t="shared" si="0"/>
        <v>182086.44166666668</v>
      </c>
      <c r="D39" s="108">
        <v>218503.73</v>
      </c>
      <c r="E39" s="110" t="s">
        <v>989</v>
      </c>
      <c r="F39" s="111" t="s">
        <v>985</v>
      </c>
      <c r="G39" s="112">
        <v>5000</v>
      </c>
      <c r="H39" s="112">
        <f t="shared" si="1"/>
        <v>21850.373</v>
      </c>
      <c r="I39" s="112">
        <f t="shared" si="2"/>
        <v>10925.1865</v>
      </c>
    </row>
    <row r="40" spans="1:9" x14ac:dyDescent="0.25">
      <c r="A40" s="107">
        <v>42</v>
      </c>
      <c r="B40" s="107">
        <v>14</v>
      </c>
      <c r="C40" s="108">
        <f t="shared" si="0"/>
        <v>674496.97499999998</v>
      </c>
      <c r="D40" s="108">
        <v>809396.37</v>
      </c>
      <c r="E40" s="110" t="s">
        <v>990</v>
      </c>
      <c r="F40" s="111" t="s">
        <v>984</v>
      </c>
      <c r="G40" s="112">
        <v>10000</v>
      </c>
      <c r="H40" s="112">
        <f t="shared" si="1"/>
        <v>80939.637000000002</v>
      </c>
      <c r="I40" s="112">
        <f t="shared" si="2"/>
        <v>40469.818500000001</v>
      </c>
    </row>
    <row r="41" spans="1:9" x14ac:dyDescent="0.25">
      <c r="A41" s="107">
        <v>47</v>
      </c>
      <c r="B41" s="107">
        <v>77</v>
      </c>
      <c r="C41" s="108">
        <f t="shared" si="0"/>
        <v>235536</v>
      </c>
      <c r="D41" s="108">
        <v>282643.20000000001</v>
      </c>
      <c r="E41" s="110" t="s">
        <v>991</v>
      </c>
      <c r="F41" s="111" t="s">
        <v>985</v>
      </c>
      <c r="G41" s="112">
        <v>5000</v>
      </c>
      <c r="H41" s="112">
        <f t="shared" si="1"/>
        <v>28264.320000000003</v>
      </c>
      <c r="I41" s="112">
        <f t="shared" si="2"/>
        <v>14132.160000000002</v>
      </c>
    </row>
    <row r="42" spans="1:9" ht="30" customHeight="1" x14ac:dyDescent="0.25">
      <c r="A42" s="107">
        <v>48</v>
      </c>
      <c r="B42" s="107">
        <v>1</v>
      </c>
      <c r="C42" s="108">
        <f t="shared" si="0"/>
        <v>228152.99999999997</v>
      </c>
      <c r="D42" s="114">
        <v>273783.59999999998</v>
      </c>
      <c r="E42" s="110" t="s">
        <v>1000</v>
      </c>
      <c r="F42" s="111" t="s">
        <v>985</v>
      </c>
      <c r="G42" s="112">
        <v>5000</v>
      </c>
      <c r="H42" s="112">
        <f t="shared" si="1"/>
        <v>27378.359999999997</v>
      </c>
      <c r="I42" s="112">
        <f t="shared" si="2"/>
        <v>13689.179999999998</v>
      </c>
    </row>
    <row r="43" spans="1:9" ht="32.25" customHeight="1" x14ac:dyDescent="0.25">
      <c r="A43" s="107">
        <v>49</v>
      </c>
      <c r="B43" s="107">
        <v>41</v>
      </c>
      <c r="C43" s="108">
        <f t="shared" si="0"/>
        <v>159585</v>
      </c>
      <c r="D43" s="108">
        <v>191502</v>
      </c>
      <c r="E43" s="110" t="s">
        <v>992</v>
      </c>
      <c r="F43" s="111" t="s">
        <v>985</v>
      </c>
      <c r="G43" s="112">
        <v>5000</v>
      </c>
      <c r="H43" s="112">
        <f t="shared" si="1"/>
        <v>19150.2</v>
      </c>
      <c r="I43" s="112">
        <f t="shared" si="2"/>
        <v>9575.1</v>
      </c>
    </row>
    <row r="44" spans="1:9" ht="32.25" customHeight="1" x14ac:dyDescent="0.25">
      <c r="A44" s="107">
        <v>50</v>
      </c>
      <c r="B44" s="107">
        <v>25</v>
      </c>
      <c r="C44" s="108">
        <f t="shared" si="0"/>
        <v>265100.20833333331</v>
      </c>
      <c r="D44" s="108">
        <v>318120.25</v>
      </c>
      <c r="E44" s="110" t="s">
        <v>993</v>
      </c>
      <c r="F44" s="111" t="s">
        <v>984</v>
      </c>
      <c r="G44" s="112">
        <v>10000</v>
      </c>
      <c r="H44" s="112">
        <f t="shared" si="1"/>
        <v>31812.024999999998</v>
      </c>
      <c r="I44" s="112">
        <f t="shared" si="2"/>
        <v>15906.012499999999</v>
      </c>
    </row>
    <row r="45" spans="1:9" ht="32.25" customHeight="1" x14ac:dyDescent="0.25">
      <c r="A45" s="107">
        <v>51</v>
      </c>
      <c r="B45" s="107">
        <v>10</v>
      </c>
      <c r="C45" s="108">
        <f t="shared" si="0"/>
        <v>321081</v>
      </c>
      <c r="D45" s="108">
        <v>385297.2</v>
      </c>
      <c r="E45" s="110" t="s">
        <v>994</v>
      </c>
      <c r="F45" s="111" t="s">
        <v>984</v>
      </c>
      <c r="G45" s="112">
        <v>10000</v>
      </c>
      <c r="H45" s="112">
        <f t="shared" si="1"/>
        <v>38529.72</v>
      </c>
      <c r="I45" s="112">
        <f t="shared" si="2"/>
        <v>19264.86</v>
      </c>
    </row>
    <row r="46" spans="1:9" ht="29.25" customHeight="1" x14ac:dyDescent="0.25">
      <c r="A46" s="107">
        <v>52</v>
      </c>
      <c r="B46" s="107">
        <v>28</v>
      </c>
      <c r="C46" s="108">
        <f t="shared" si="0"/>
        <v>531611</v>
      </c>
      <c r="D46" s="108">
        <v>637933.19999999995</v>
      </c>
      <c r="E46" s="110" t="s">
        <v>995</v>
      </c>
      <c r="F46" s="111" t="s">
        <v>984</v>
      </c>
      <c r="G46" s="112">
        <v>10000</v>
      </c>
      <c r="H46" s="112">
        <f t="shared" si="1"/>
        <v>63793.319999999992</v>
      </c>
      <c r="I46" s="112">
        <f t="shared" si="2"/>
        <v>31896.659999999996</v>
      </c>
    </row>
    <row r="47" spans="1:9" ht="29.25" customHeight="1" x14ac:dyDescent="0.25">
      <c r="A47" s="107">
        <v>53</v>
      </c>
      <c r="B47" s="107">
        <v>84</v>
      </c>
      <c r="C47" s="108">
        <f t="shared" si="0"/>
        <v>420287</v>
      </c>
      <c r="D47" s="108">
        <v>504344.4</v>
      </c>
      <c r="E47" s="110" t="s">
        <v>996</v>
      </c>
      <c r="F47" s="111" t="s">
        <v>984</v>
      </c>
      <c r="G47" s="112">
        <v>10000</v>
      </c>
      <c r="H47" s="112">
        <f t="shared" si="1"/>
        <v>50434.44</v>
      </c>
      <c r="I47" s="112">
        <f t="shared" si="2"/>
        <v>25217.22</v>
      </c>
    </row>
    <row r="48" spans="1:9" ht="33" customHeight="1" x14ac:dyDescent="0.25">
      <c r="A48" s="107">
        <v>54</v>
      </c>
      <c r="B48" s="107">
        <v>26</v>
      </c>
      <c r="C48" s="108">
        <f t="shared" si="0"/>
        <v>48885.999999999993</v>
      </c>
      <c r="D48" s="109">
        <v>58663.199999999997</v>
      </c>
      <c r="E48" s="110" t="s">
        <v>997</v>
      </c>
      <c r="F48" s="111" t="s">
        <v>985</v>
      </c>
      <c r="G48" s="112">
        <v>5000</v>
      </c>
      <c r="H48" s="112">
        <f t="shared" si="1"/>
        <v>5866.32</v>
      </c>
      <c r="I48" s="112">
        <f t="shared" si="2"/>
        <v>2933.16</v>
      </c>
    </row>
    <row r="49" spans="1:9" ht="33" customHeight="1" x14ac:dyDescent="0.25">
      <c r="A49" s="107">
        <v>55</v>
      </c>
      <c r="B49" s="107">
        <v>70</v>
      </c>
      <c r="C49" s="108">
        <f t="shared" ref="C49" si="3">D49/120*100</f>
        <v>380180.3666666667</v>
      </c>
      <c r="D49" s="109">
        <v>456216.44</v>
      </c>
      <c r="E49" s="110" t="s">
        <v>998</v>
      </c>
      <c r="F49" s="111" t="s">
        <v>984</v>
      </c>
      <c r="G49" s="112">
        <v>10000</v>
      </c>
      <c r="H49" s="112">
        <f t="shared" ref="H49" si="4">D49/100*10</f>
        <v>45621.644</v>
      </c>
      <c r="I49" s="112">
        <f t="shared" ref="I49" si="5">D49/100*5</f>
        <v>22810.822</v>
      </c>
    </row>
    <row r="50" spans="1:9" ht="33" customHeight="1" x14ac:dyDescent="0.25">
      <c r="A50" s="107">
        <v>56</v>
      </c>
      <c r="B50" s="107">
        <v>2</v>
      </c>
      <c r="C50" s="108">
        <f t="shared" si="0"/>
        <v>66715.500000000015</v>
      </c>
      <c r="D50" s="109">
        <v>80058.600000000006</v>
      </c>
      <c r="E50" s="110" t="s">
        <v>998</v>
      </c>
      <c r="F50" s="111" t="s">
        <v>985</v>
      </c>
      <c r="G50" s="112">
        <v>5000</v>
      </c>
      <c r="H50" s="112">
        <f t="shared" si="1"/>
        <v>8005.8600000000006</v>
      </c>
      <c r="I50" s="112">
        <f t="shared" si="2"/>
        <v>4002.9300000000003</v>
      </c>
    </row>
    <row r="51" spans="1:9" ht="38.25" customHeight="1" x14ac:dyDescent="0.25">
      <c r="B51" s="10">
        <f>SUM(B2:B50)</f>
        <v>471</v>
      </c>
      <c r="C51" s="11">
        <f>SUM(C2:C50)</f>
        <v>16197936.052666668</v>
      </c>
      <c r="D51" s="11">
        <f>SUM(D2:D50)</f>
        <v>19437523.263200004</v>
      </c>
      <c r="G51" s="11">
        <f>SUM(G2:G50)</f>
        <v>367000</v>
      </c>
      <c r="H51" s="117">
        <f>SUM(H2:H50)</f>
        <v>1943752.3263199995</v>
      </c>
      <c r="I51" s="117">
        <f>SUM(I2:I50)</f>
        <v>971876.16315999976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3.75" customHeight="1" x14ac:dyDescent="0.25">
      <c r="A3" s="21"/>
      <c r="B3" s="40" t="s">
        <v>911</v>
      </c>
      <c r="C3" s="57" t="s">
        <v>882</v>
      </c>
      <c r="D3" s="64">
        <v>7580</v>
      </c>
      <c r="E3" s="80" t="s">
        <v>909</v>
      </c>
      <c r="F3" s="58">
        <v>40695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69428.34</v>
      </c>
      <c r="L3" s="56" t="s">
        <v>16</v>
      </c>
      <c r="M3" s="46">
        <v>69428.34</v>
      </c>
      <c r="N3" s="46">
        <v>0</v>
      </c>
      <c r="O3" s="47">
        <v>41271</v>
      </c>
      <c r="P3" s="47">
        <v>41271</v>
      </c>
      <c r="Q3" s="47">
        <v>8254.1999999999971</v>
      </c>
      <c r="R3" s="19">
        <f t="shared" ref="R3" si="0">O3*1.2</f>
        <v>49525.2</v>
      </c>
      <c r="S3" s="48">
        <v>49525.2</v>
      </c>
      <c r="T3" s="49">
        <v>12</v>
      </c>
      <c r="U3" s="22">
        <f t="shared" ref="U3" si="1">S3/100*10</f>
        <v>4952.5199999999995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41271</v>
      </c>
      <c r="Q4" s="21"/>
      <c r="R4" s="21"/>
      <c r="S4" s="66">
        <f>SUBTOTAL(9,S3:S3)</f>
        <v>49525.2</v>
      </c>
      <c r="T4" s="36"/>
      <c r="U4" s="11">
        <f>SUM(U3:U3)</f>
        <v>4952.5199999999995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912</v>
      </c>
      <c r="C3" s="57" t="s">
        <v>882</v>
      </c>
      <c r="D3" s="64">
        <v>8309</v>
      </c>
      <c r="E3" s="80" t="s">
        <v>913</v>
      </c>
      <c r="F3" s="58">
        <v>41162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118260</v>
      </c>
      <c r="L3" s="56" t="s">
        <v>16</v>
      </c>
      <c r="M3" s="46">
        <v>118260</v>
      </c>
      <c r="N3" s="46">
        <v>0</v>
      </c>
      <c r="O3" s="47">
        <v>78520</v>
      </c>
      <c r="P3" s="47">
        <v>78520</v>
      </c>
      <c r="Q3" s="47">
        <v>15704</v>
      </c>
      <c r="R3" s="19">
        <f t="shared" ref="R3" si="0">O3*1.2</f>
        <v>94224</v>
      </c>
      <c r="S3" s="48">
        <v>94224</v>
      </c>
      <c r="T3" s="49">
        <v>13</v>
      </c>
      <c r="U3" s="22">
        <f t="shared" ref="U3" si="1">S3/100*10</f>
        <v>9422.4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78520</v>
      </c>
      <c r="Q4" s="21"/>
      <c r="R4" s="21"/>
      <c r="S4" s="66">
        <f>SUBTOTAL(9,S3:S3)</f>
        <v>94224</v>
      </c>
      <c r="T4" s="36"/>
      <c r="U4" s="11">
        <f>SUM(U3:U3)</f>
        <v>9422.4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105" customHeight="1" x14ac:dyDescent="0.25">
      <c r="A3" s="21"/>
      <c r="B3" s="40" t="s">
        <v>914</v>
      </c>
      <c r="C3" s="57" t="s">
        <v>882</v>
      </c>
      <c r="D3" s="64">
        <v>8405</v>
      </c>
      <c r="E3" s="80" t="s">
        <v>915</v>
      </c>
      <c r="F3" s="58">
        <v>41250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2722881.36</v>
      </c>
      <c r="L3" s="56" t="s">
        <v>16</v>
      </c>
      <c r="M3" s="46">
        <v>2722881.36</v>
      </c>
      <c r="N3" s="46">
        <v>0</v>
      </c>
      <c r="O3" s="47">
        <v>1768261</v>
      </c>
      <c r="P3" s="47">
        <v>1768261</v>
      </c>
      <c r="Q3" s="47">
        <v>353652.19999999972</v>
      </c>
      <c r="R3" s="19">
        <f t="shared" ref="R3" si="0">O3*1.2</f>
        <v>2121913.1999999997</v>
      </c>
      <c r="S3" s="48">
        <v>2121913.1999999997</v>
      </c>
      <c r="T3" s="49">
        <v>14</v>
      </c>
      <c r="U3" s="22">
        <f t="shared" ref="U3" si="1">S3/100*10</f>
        <v>212191.31999999998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1768261</v>
      </c>
      <c r="Q4" s="21"/>
      <c r="R4" s="21"/>
      <c r="S4" s="66">
        <f>SUBTOTAL(9,S3:S3)</f>
        <v>2121913.1999999997</v>
      </c>
      <c r="T4" s="36"/>
      <c r="U4" s="11">
        <f>SUM(U3:U3)</f>
        <v>212191.31999999998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116.25" customHeight="1" x14ac:dyDescent="0.25">
      <c r="A3" s="21"/>
      <c r="B3" s="40" t="s">
        <v>916</v>
      </c>
      <c r="C3" s="57" t="s">
        <v>882</v>
      </c>
      <c r="D3" s="64">
        <v>8278</v>
      </c>
      <c r="E3" s="80" t="s">
        <v>917</v>
      </c>
      <c r="F3" s="58">
        <v>41170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113453.39</v>
      </c>
      <c r="L3" s="56" t="s">
        <v>16</v>
      </c>
      <c r="M3" s="46">
        <v>113453.39</v>
      </c>
      <c r="N3" s="46">
        <v>0</v>
      </c>
      <c r="O3" s="47">
        <v>75328</v>
      </c>
      <c r="P3" s="47">
        <v>75328</v>
      </c>
      <c r="Q3" s="47">
        <v>15065.599999999991</v>
      </c>
      <c r="R3" s="19">
        <f t="shared" ref="R3" si="0">O3*1.2</f>
        <v>90393.599999999991</v>
      </c>
      <c r="S3" s="48">
        <v>90393.599999999991</v>
      </c>
      <c r="T3" s="49">
        <v>15</v>
      </c>
      <c r="U3" s="22">
        <f t="shared" ref="U3" si="1">S3/100*10</f>
        <v>9039.3599999999988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75328</v>
      </c>
      <c r="Q4" s="21"/>
      <c r="R4" s="21"/>
      <c r="S4" s="66">
        <f>SUBTOTAL(9,S3:S3)</f>
        <v>90393.599999999991</v>
      </c>
      <c r="T4" s="36"/>
      <c r="U4" s="11">
        <f>SUM(U3:U3)</f>
        <v>9039.3599999999988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Q31" sqref="Q31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1.5" customHeight="1" x14ac:dyDescent="0.25">
      <c r="A3" s="21"/>
      <c r="B3" s="40" t="s">
        <v>918</v>
      </c>
      <c r="C3" s="57" t="s">
        <v>882</v>
      </c>
      <c r="D3" s="64">
        <v>8603</v>
      </c>
      <c r="E3" s="80" t="s">
        <v>919</v>
      </c>
      <c r="F3" s="58">
        <v>41547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379321.4</v>
      </c>
      <c r="L3" s="56" t="s">
        <v>16</v>
      </c>
      <c r="M3" s="46">
        <v>379321.4</v>
      </c>
      <c r="N3" s="46">
        <v>0</v>
      </c>
      <c r="O3" s="47">
        <v>65035</v>
      </c>
      <c r="P3" s="47">
        <v>65035</v>
      </c>
      <c r="Q3" s="47">
        <v>13007</v>
      </c>
      <c r="R3" s="19">
        <f t="shared" ref="R3" si="0">O3*1.2</f>
        <v>78042</v>
      </c>
      <c r="S3" s="48">
        <v>78042</v>
      </c>
      <c r="T3" s="49">
        <v>16</v>
      </c>
      <c r="U3" s="22">
        <f t="shared" ref="U3" si="1">S3/100*10</f>
        <v>7804.2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65035</v>
      </c>
      <c r="Q4" s="21"/>
      <c r="R4" s="21"/>
      <c r="S4" s="66">
        <f>SUBTOTAL(9,S3:S3)</f>
        <v>78042</v>
      </c>
      <c r="T4" s="36"/>
      <c r="U4" s="11">
        <f>SUM(U3:U3)</f>
        <v>7804.2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4.5" customHeight="1" x14ac:dyDescent="0.25">
      <c r="A3" s="21"/>
      <c r="B3" s="40" t="s">
        <v>920</v>
      </c>
      <c r="C3" s="57" t="s">
        <v>882</v>
      </c>
      <c r="D3" s="64">
        <v>8604</v>
      </c>
      <c r="E3" s="80" t="s">
        <v>921</v>
      </c>
      <c r="F3" s="58">
        <v>41547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74941.210000000006</v>
      </c>
      <c r="L3" s="56" t="s">
        <v>16</v>
      </c>
      <c r="M3" s="46">
        <v>74941.210000000006</v>
      </c>
      <c r="N3" s="46">
        <v>0</v>
      </c>
      <c r="O3" s="47">
        <v>12849</v>
      </c>
      <c r="P3" s="47">
        <v>12849</v>
      </c>
      <c r="Q3" s="47">
        <v>2569.7999999999993</v>
      </c>
      <c r="R3" s="19">
        <f t="shared" ref="R3" si="0">O3*1.2</f>
        <v>15418.8</v>
      </c>
      <c r="S3" s="48">
        <v>15418.8</v>
      </c>
      <c r="T3" s="49">
        <v>17</v>
      </c>
      <c r="U3" s="22">
        <f t="shared" ref="U3" si="1">S3/100*10</f>
        <v>1541.8799999999999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12849</v>
      </c>
      <c r="Q4" s="21"/>
      <c r="R4" s="21"/>
      <c r="S4" s="66">
        <f>SUBTOTAL(9,S3:S3)</f>
        <v>15418.8</v>
      </c>
      <c r="T4" s="36"/>
      <c r="U4" s="11">
        <f>SUM(U3:U3)</f>
        <v>1541.8799999999999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7.8554687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78" customHeight="1" x14ac:dyDescent="0.25">
      <c r="A3" s="21"/>
      <c r="B3" s="40" t="s">
        <v>922</v>
      </c>
      <c r="C3" s="57" t="s">
        <v>882</v>
      </c>
      <c r="D3" s="64">
        <v>10417</v>
      </c>
      <c r="E3" s="80" t="s">
        <v>923</v>
      </c>
      <c r="F3" s="58">
        <v>43008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348000</v>
      </c>
      <c r="L3" s="56" t="s">
        <v>16</v>
      </c>
      <c r="M3" s="46">
        <v>348000</v>
      </c>
      <c r="N3" s="46">
        <v>0</v>
      </c>
      <c r="O3" s="47">
        <v>168403</v>
      </c>
      <c r="P3" s="47">
        <v>168403</v>
      </c>
      <c r="Q3" s="47">
        <v>33680.600000000006</v>
      </c>
      <c r="R3" s="19">
        <f t="shared" ref="R3" si="0">O3*1.2</f>
        <v>202083.6</v>
      </c>
      <c r="S3" s="48">
        <v>202083.6</v>
      </c>
      <c r="T3" s="49">
        <v>18</v>
      </c>
      <c r="U3" s="22">
        <f t="shared" ref="U3" si="1">S3/100*10</f>
        <v>20208.36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168403</v>
      </c>
      <c r="Q4" s="21"/>
      <c r="R4" s="21"/>
      <c r="S4" s="66">
        <f>SUBTOTAL(9,S3:S3)</f>
        <v>202083.6</v>
      </c>
      <c r="T4" s="36"/>
      <c r="U4" s="11">
        <f>SUM(U3:U3)</f>
        <v>20208.36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35.57031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80.25" customHeight="1" x14ac:dyDescent="0.25">
      <c r="A3" s="21"/>
      <c r="B3" s="40" t="s">
        <v>924</v>
      </c>
      <c r="C3" s="57" t="s">
        <v>882</v>
      </c>
      <c r="D3" s="64">
        <v>10268</v>
      </c>
      <c r="E3" s="80" t="s">
        <v>925</v>
      </c>
      <c r="F3" s="58">
        <v>42916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242749.13</v>
      </c>
      <c r="L3" s="56" t="s">
        <v>16</v>
      </c>
      <c r="M3" s="46">
        <v>242749.13</v>
      </c>
      <c r="N3" s="46">
        <v>0</v>
      </c>
      <c r="O3" s="47">
        <v>117471</v>
      </c>
      <c r="P3" s="47">
        <v>117471</v>
      </c>
      <c r="Q3" s="47">
        <v>23494.199999999983</v>
      </c>
      <c r="R3" s="19">
        <f t="shared" ref="R3" si="0">O3*1.2</f>
        <v>140965.19999999998</v>
      </c>
      <c r="S3" s="48">
        <v>140965.19999999998</v>
      </c>
      <c r="T3" s="49">
        <v>19</v>
      </c>
      <c r="U3" s="22">
        <f t="shared" ref="U3" si="1">S3/100*10</f>
        <v>14096.519999999999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117471</v>
      </c>
      <c r="Q4" s="21"/>
      <c r="R4" s="21"/>
      <c r="S4" s="66">
        <f>SUBTOTAL(9,S3:S3)</f>
        <v>140965.19999999998</v>
      </c>
      <c r="T4" s="36"/>
      <c r="U4" s="11">
        <f>SUM(U3:U3)</f>
        <v>14096.519999999999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7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60" x14ac:dyDescent="0.25">
      <c r="A3" s="21"/>
      <c r="B3" s="40" t="s">
        <v>926</v>
      </c>
      <c r="C3" s="57" t="s">
        <v>882</v>
      </c>
      <c r="D3" s="64">
        <v>8928</v>
      </c>
      <c r="E3" s="80" t="s">
        <v>927</v>
      </c>
      <c r="F3" s="58">
        <v>41871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236022</v>
      </c>
      <c r="L3" s="56" t="s">
        <v>16</v>
      </c>
      <c r="M3" s="46">
        <v>236022</v>
      </c>
      <c r="N3" s="46">
        <v>0</v>
      </c>
      <c r="O3" s="47">
        <v>141735</v>
      </c>
      <c r="P3" s="47">
        <v>141735</v>
      </c>
      <c r="Q3" s="47">
        <v>28347</v>
      </c>
      <c r="R3" s="19">
        <f t="shared" ref="R3" si="0">O3*1.2</f>
        <v>170082</v>
      </c>
      <c r="S3" s="48">
        <v>170082</v>
      </c>
      <c r="T3" s="49">
        <v>20</v>
      </c>
      <c r="U3" s="22">
        <f t="shared" ref="U3" si="1">S3/100*10</f>
        <v>17008.2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141735</v>
      </c>
      <c r="Q4" s="21"/>
      <c r="R4" s="21"/>
      <c r="S4" s="66">
        <f>SUBTOTAL(9,S3:S3)</f>
        <v>170082</v>
      </c>
      <c r="T4" s="36"/>
      <c r="U4" s="11">
        <f>SUM(U3:U3)</f>
        <v>17008.2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30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60.75" customHeight="1" x14ac:dyDescent="0.25">
      <c r="A3" s="21"/>
      <c r="B3" s="40" t="s">
        <v>928</v>
      </c>
      <c r="C3" s="57" t="s">
        <v>882</v>
      </c>
      <c r="D3" s="64">
        <v>7494</v>
      </c>
      <c r="E3" s="80" t="s">
        <v>929</v>
      </c>
      <c r="F3" s="58">
        <v>40631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64309.32</v>
      </c>
      <c r="L3" s="56" t="s">
        <v>16</v>
      </c>
      <c r="M3" s="46">
        <v>64309.32</v>
      </c>
      <c r="N3" s="46">
        <v>0</v>
      </c>
      <c r="O3" s="47">
        <v>37692</v>
      </c>
      <c r="P3" s="47">
        <v>37692</v>
      </c>
      <c r="Q3" s="47">
        <v>7538.4000000000015</v>
      </c>
      <c r="R3" s="19">
        <f t="shared" ref="R3" si="0">O3*1.2</f>
        <v>45230.400000000001</v>
      </c>
      <c r="S3" s="48">
        <v>45230.400000000001</v>
      </c>
      <c r="T3" s="49">
        <v>21</v>
      </c>
      <c r="U3" s="22">
        <f t="shared" ref="U3" si="1">S3/100*10</f>
        <v>4523.04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37692</v>
      </c>
      <c r="Q4" s="21"/>
      <c r="R4" s="21"/>
      <c r="S4" s="66">
        <f>SUBTOTAL(9,S3:S3)</f>
        <v>45230.400000000001</v>
      </c>
      <c r="T4" s="36"/>
      <c r="U4" s="11">
        <f>SUM(U3:U3)</f>
        <v>4523.04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D28" sqref="D28"/>
    </sheetView>
  </sheetViews>
  <sheetFormatPr defaultRowHeight="19.5" outlineLevelCol="1" x14ac:dyDescent="0.25"/>
  <cols>
    <col min="1" max="1" width="3.140625" style="1" customWidth="1"/>
    <col min="2" max="2" width="11.140625" style="1" customWidth="1"/>
    <col min="3" max="3" width="9.85546875" style="1" customWidth="1"/>
    <col min="4" max="4" width="19.28515625" style="1" customWidth="1"/>
    <col min="5" max="5" width="33" style="12" customWidth="1"/>
    <col min="6" max="6" width="21.28515625" style="1" customWidth="1"/>
    <col min="7" max="7" width="20.85546875" style="1" customWidth="1"/>
    <col min="8" max="8" width="18.7109375" style="23" customWidth="1"/>
    <col min="9" max="9" width="11.28515625" style="1" customWidth="1"/>
    <col min="10" max="10" width="14.42578125" style="1" customWidth="1"/>
    <col min="11" max="11" width="19" style="2" hidden="1" customWidth="1" outlineLevel="1"/>
    <col min="12" max="12" width="14.7109375" style="2" hidden="1" customWidth="1" outlineLevel="1"/>
    <col min="13" max="13" width="16" style="2" hidden="1" customWidth="1" outlineLevel="1"/>
    <col min="14" max="14" width="12.140625" style="2" hidden="1" customWidth="1" outlineLevel="1"/>
    <col min="15" max="15" width="18.42578125" style="1" hidden="1" customWidth="1" outlineLevel="1"/>
    <col min="16" max="16" width="20.85546875" style="1" customWidth="1" collapsed="1"/>
    <col min="17" max="17" width="13.28515625" style="1" customWidth="1"/>
    <col min="18" max="18" width="18.28515625" style="1" hidden="1" customWidth="1" outlineLevel="1"/>
    <col min="19" max="19" width="22" style="15" customWidth="1" collapsed="1"/>
    <col min="20" max="20" width="18.85546875" style="8" customWidth="1"/>
    <col min="21" max="21" width="23" style="31" customWidth="1"/>
    <col min="22" max="43" width="9.140625" style="7"/>
    <col min="44" max="16384" width="9.140625" style="1"/>
  </cols>
  <sheetData>
    <row r="1" spans="1:43" x14ac:dyDescent="0.25">
      <c r="O1" s="3"/>
      <c r="P1" s="3"/>
      <c r="Q1" s="3"/>
      <c r="R1" s="3"/>
      <c r="S1" s="13"/>
    </row>
    <row r="2" spans="1:43" s="6" customFormat="1" ht="59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8" customFormat="1" ht="102" customHeight="1" x14ac:dyDescent="0.25">
      <c r="A3" s="18" t="s">
        <v>881</v>
      </c>
      <c r="B3" s="40" t="s">
        <v>883</v>
      </c>
      <c r="C3" s="57" t="s">
        <v>882</v>
      </c>
      <c r="D3" s="60" t="s">
        <v>884</v>
      </c>
      <c r="E3" s="74" t="s">
        <v>885</v>
      </c>
      <c r="F3" s="58">
        <v>39325</v>
      </c>
      <c r="G3" s="53" t="s">
        <v>13</v>
      </c>
      <c r="H3" s="53" t="s">
        <v>14</v>
      </c>
      <c r="I3" s="53" t="s">
        <v>15</v>
      </c>
      <c r="J3" s="55">
        <v>1</v>
      </c>
      <c r="K3" s="75">
        <v>5130508.4800000004</v>
      </c>
      <c r="L3" s="75" t="s">
        <v>16</v>
      </c>
      <c r="M3" s="76">
        <v>5130508.4800000004</v>
      </c>
      <c r="N3" s="76">
        <v>0</v>
      </c>
      <c r="O3" s="47">
        <v>1345000</v>
      </c>
      <c r="P3" s="59">
        <v>1345000</v>
      </c>
      <c r="Q3" s="47">
        <v>269000</v>
      </c>
      <c r="R3" s="19">
        <f t="shared" ref="R3" si="0">O3*1.2</f>
        <v>1614000</v>
      </c>
      <c r="S3" s="48">
        <v>1614000</v>
      </c>
      <c r="T3" s="49">
        <v>3</v>
      </c>
      <c r="U3" s="22">
        <f t="shared" ref="U3" si="1">S3/100*10</f>
        <v>161400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3" s="7" customFormat="1" x14ac:dyDescent="0.25">
      <c r="A4" s="1"/>
      <c r="B4" s="1"/>
      <c r="C4" s="1"/>
      <c r="D4" s="1"/>
      <c r="E4" s="12"/>
      <c r="F4" s="1"/>
      <c r="G4" s="1"/>
      <c r="H4" s="23"/>
      <c r="I4" s="1"/>
      <c r="J4" s="1"/>
      <c r="K4" s="2"/>
      <c r="L4" s="2"/>
      <c r="M4" s="2"/>
      <c r="N4" s="2"/>
      <c r="O4" s="1"/>
      <c r="P4" s="16">
        <f>SUBTOTAL(9,P3:P3)</f>
        <v>1345000</v>
      </c>
      <c r="Q4" s="1"/>
      <c r="R4" s="1"/>
      <c r="S4" s="14">
        <f>SUBTOTAL(9,S3:S3)</f>
        <v>1614000</v>
      </c>
      <c r="T4" s="8"/>
      <c r="U4" s="16">
        <f>SUM(U3:U3)</f>
        <v>161400</v>
      </c>
    </row>
    <row r="5" spans="1:43" s="7" customFormat="1" x14ac:dyDescent="0.25">
      <c r="E5" s="24"/>
      <c r="H5" s="32"/>
      <c r="K5" s="25"/>
      <c r="L5" s="25"/>
      <c r="M5" s="25"/>
      <c r="N5" s="25"/>
      <c r="S5" s="17"/>
      <c r="T5" s="26"/>
      <c r="U5" s="31"/>
    </row>
    <row r="6" spans="1:43" s="7" customFormat="1" x14ac:dyDescent="0.25">
      <c r="E6" s="24"/>
      <c r="H6" s="32"/>
      <c r="K6" s="25"/>
      <c r="L6" s="25"/>
      <c r="M6" s="25"/>
      <c r="N6" s="25"/>
      <c r="S6" s="17"/>
      <c r="T6" s="26"/>
      <c r="U6" s="31"/>
    </row>
    <row r="7" spans="1:43" s="7" customFormat="1" x14ac:dyDescent="0.25">
      <c r="E7" s="24"/>
      <c r="H7" s="32"/>
      <c r="K7" s="25"/>
      <c r="L7" s="25"/>
      <c r="M7" s="25"/>
      <c r="N7" s="25"/>
      <c r="S7" s="17"/>
      <c r="T7" s="26"/>
      <c r="U7" s="31"/>
    </row>
    <row r="8" spans="1:43" s="7" customFormat="1" x14ac:dyDescent="0.25">
      <c r="E8" s="24"/>
      <c r="H8" s="32"/>
      <c r="K8" s="25"/>
      <c r="L8" s="25"/>
      <c r="M8" s="25"/>
      <c r="N8" s="25"/>
      <c r="S8" s="17"/>
      <c r="T8" s="26"/>
      <c r="U8" s="31"/>
    </row>
    <row r="9" spans="1:43" s="7" customFormat="1" x14ac:dyDescent="0.25">
      <c r="E9" s="24"/>
      <c r="H9" s="32"/>
      <c r="K9" s="25"/>
      <c r="L9" s="25"/>
      <c r="M9" s="25"/>
      <c r="N9" s="25"/>
      <c r="S9" s="17"/>
      <c r="T9" s="26"/>
      <c r="U9" s="31"/>
    </row>
    <row r="10" spans="1:43" s="7" customFormat="1" x14ac:dyDescent="0.25">
      <c r="E10" s="24"/>
      <c r="H10" s="32"/>
      <c r="K10" s="25"/>
      <c r="L10" s="25"/>
      <c r="M10" s="25"/>
      <c r="N10" s="25"/>
      <c r="O10" s="27"/>
      <c r="P10" s="28"/>
      <c r="S10" s="17"/>
      <c r="T10" s="26"/>
      <c r="U10" s="31"/>
    </row>
    <row r="11" spans="1:43" s="7" customFormat="1" x14ac:dyDescent="0.25">
      <c r="E11" s="24"/>
      <c r="H11" s="32"/>
      <c r="K11" s="25"/>
      <c r="L11" s="25"/>
      <c r="M11" s="25"/>
      <c r="N11" s="25"/>
      <c r="O11" s="29"/>
      <c r="P11" s="29"/>
      <c r="S11" s="17"/>
      <c r="T11" s="26"/>
      <c r="U11" s="31"/>
    </row>
    <row r="12" spans="1:43" s="7" customFormat="1" x14ac:dyDescent="0.25">
      <c r="E12" s="24"/>
      <c r="H12" s="32"/>
      <c r="K12" s="25"/>
      <c r="L12" s="25"/>
      <c r="M12" s="25"/>
      <c r="N12" s="25"/>
      <c r="O12" s="29"/>
      <c r="P12" s="29"/>
      <c r="S12" s="17"/>
      <c r="T12" s="26"/>
      <c r="U12" s="31"/>
    </row>
    <row r="13" spans="1:43" s="7" customFormat="1" x14ac:dyDescent="0.25">
      <c r="E13" s="24"/>
      <c r="H13" s="32"/>
      <c r="K13" s="25"/>
      <c r="L13" s="25"/>
      <c r="M13" s="25"/>
      <c r="N13" s="25"/>
      <c r="O13" s="29"/>
      <c r="P13" s="29"/>
      <c r="S13" s="17"/>
      <c r="T13" s="26"/>
      <c r="U13" s="31"/>
    </row>
    <row r="14" spans="1:43" s="7" customFormat="1" x14ac:dyDescent="0.25">
      <c r="E14" s="24"/>
      <c r="H14" s="32"/>
      <c r="K14" s="25"/>
      <c r="L14" s="25"/>
      <c r="M14" s="25"/>
      <c r="N14" s="25"/>
      <c r="O14" s="30"/>
      <c r="P14" s="29"/>
      <c r="S14" s="17"/>
      <c r="T14" s="26"/>
      <c r="U14" s="31"/>
    </row>
    <row r="15" spans="1:43" s="7" customFormat="1" x14ac:dyDescent="0.25">
      <c r="E15" s="24"/>
      <c r="H15" s="32"/>
      <c r="K15" s="25"/>
      <c r="L15" s="25"/>
      <c r="M15" s="25"/>
      <c r="N15" s="25"/>
      <c r="O15" s="30"/>
      <c r="P15" s="30"/>
      <c r="S15" s="17"/>
      <c r="T15" s="26"/>
      <c r="U15" s="31"/>
    </row>
    <row r="16" spans="1:43" s="7" customFormat="1" x14ac:dyDescent="0.25">
      <c r="E16" s="24"/>
      <c r="H16" s="32"/>
      <c r="K16" s="25"/>
      <c r="L16" s="25"/>
      <c r="M16" s="25"/>
      <c r="N16" s="25"/>
      <c r="O16" s="30"/>
      <c r="P16" s="30"/>
      <c r="S16" s="17"/>
      <c r="T16" s="26"/>
      <c r="U16" s="31"/>
    </row>
    <row r="17" spans="5:21" s="7" customFormat="1" x14ac:dyDescent="0.25">
      <c r="E17" s="24"/>
      <c r="H17" s="32"/>
      <c r="K17" s="25"/>
      <c r="L17" s="25"/>
      <c r="M17" s="25"/>
      <c r="N17" s="25"/>
      <c r="O17" s="30"/>
      <c r="P17" s="30"/>
      <c r="S17" s="17"/>
      <c r="T17" s="26"/>
      <c r="U17" s="31"/>
    </row>
    <row r="18" spans="5:21" s="7" customFormat="1" x14ac:dyDescent="0.25">
      <c r="E18" s="24"/>
      <c r="H18" s="32"/>
      <c r="K18" s="25"/>
      <c r="L18" s="25"/>
      <c r="M18" s="25"/>
      <c r="N18" s="25"/>
      <c r="O18" s="30"/>
      <c r="P18" s="30"/>
      <c r="S18" s="17"/>
      <c r="T18" s="26"/>
      <c r="U18" s="31"/>
    </row>
    <row r="19" spans="5:21" s="7" customFormat="1" x14ac:dyDescent="0.25">
      <c r="E19" s="24"/>
      <c r="H19" s="32"/>
      <c r="K19" s="25"/>
      <c r="L19" s="25"/>
      <c r="M19" s="25"/>
      <c r="N19" s="25"/>
      <c r="O19" s="30"/>
      <c r="P19" s="30"/>
      <c r="S19" s="17"/>
      <c r="T19" s="26"/>
      <c r="U19" s="31"/>
    </row>
    <row r="20" spans="5:21" s="7" customFormat="1" x14ac:dyDescent="0.25">
      <c r="E20" s="24"/>
      <c r="H20" s="32"/>
      <c r="K20" s="25"/>
      <c r="L20" s="25"/>
      <c r="M20" s="25"/>
      <c r="N20" s="25"/>
      <c r="O20" s="30"/>
      <c r="P20" s="30"/>
      <c r="S20" s="17"/>
      <c r="T20" s="26"/>
      <c r="U20" s="31"/>
    </row>
    <row r="21" spans="5:21" s="7" customFormat="1" x14ac:dyDescent="0.25">
      <c r="E21" s="24"/>
      <c r="H21" s="32"/>
      <c r="K21" s="25"/>
      <c r="L21" s="25"/>
      <c r="M21" s="25"/>
      <c r="N21" s="25"/>
      <c r="S21" s="17"/>
      <c r="T21" s="26"/>
      <c r="U21" s="31"/>
    </row>
    <row r="22" spans="5:21" s="7" customFormat="1" x14ac:dyDescent="0.25">
      <c r="E22" s="24"/>
      <c r="H22" s="32"/>
      <c r="K22" s="25"/>
      <c r="L22" s="25"/>
      <c r="M22" s="25"/>
      <c r="N22" s="25"/>
      <c r="S22" s="17"/>
      <c r="T22" s="26"/>
      <c r="U22" s="31"/>
    </row>
    <row r="23" spans="5:21" s="7" customFormat="1" x14ac:dyDescent="0.25">
      <c r="E23" s="24"/>
      <c r="H23" s="32"/>
      <c r="K23" s="25"/>
      <c r="L23" s="25"/>
      <c r="M23" s="25"/>
      <c r="N23" s="25"/>
      <c r="S23" s="17"/>
      <c r="T23" s="26"/>
      <c r="U23" s="31"/>
    </row>
    <row r="24" spans="5:21" s="7" customFormat="1" x14ac:dyDescent="0.25">
      <c r="E24" s="24"/>
      <c r="H24" s="32"/>
      <c r="K24" s="25"/>
      <c r="L24" s="25"/>
      <c r="M24" s="25"/>
      <c r="N24" s="25"/>
      <c r="S24" s="17"/>
      <c r="T24" s="26"/>
      <c r="U24" s="31"/>
    </row>
    <row r="25" spans="5:21" s="7" customFormat="1" x14ac:dyDescent="0.25">
      <c r="E25" s="24"/>
      <c r="H25" s="32"/>
      <c r="K25" s="25"/>
      <c r="L25" s="25"/>
      <c r="M25" s="25"/>
      <c r="N25" s="25"/>
      <c r="S25" s="17"/>
      <c r="T25" s="26"/>
      <c r="U25" s="31"/>
    </row>
    <row r="26" spans="5:21" s="7" customFormat="1" x14ac:dyDescent="0.25">
      <c r="E26" s="24"/>
      <c r="H26" s="32"/>
      <c r="K26" s="25"/>
      <c r="L26" s="25"/>
      <c r="M26" s="25"/>
      <c r="N26" s="25"/>
      <c r="S26" s="17"/>
      <c r="T26" s="26"/>
      <c r="U26" s="31"/>
    </row>
    <row r="27" spans="5:21" s="7" customFormat="1" x14ac:dyDescent="0.25">
      <c r="E27" s="24"/>
      <c r="H27" s="32"/>
      <c r="K27" s="25"/>
      <c r="L27" s="25"/>
      <c r="M27" s="25"/>
      <c r="N27" s="25"/>
      <c r="S27" s="17"/>
      <c r="T27" s="26"/>
      <c r="U27" s="31"/>
    </row>
    <row r="28" spans="5:21" s="7" customFormat="1" x14ac:dyDescent="0.25">
      <c r="E28" s="24"/>
      <c r="H28" s="32"/>
      <c r="K28" s="25"/>
      <c r="L28" s="25"/>
      <c r="M28" s="25"/>
      <c r="N28" s="25"/>
      <c r="S28" s="17"/>
      <c r="T28" s="26"/>
      <c r="U28" s="31"/>
    </row>
    <row r="29" spans="5:21" s="7" customFormat="1" x14ac:dyDescent="0.25">
      <c r="E29" s="24"/>
      <c r="H29" s="32"/>
      <c r="K29" s="25"/>
      <c r="L29" s="25"/>
      <c r="M29" s="25"/>
      <c r="N29" s="25"/>
      <c r="S29" s="17"/>
      <c r="T29" s="26"/>
      <c r="U29" s="31"/>
    </row>
    <row r="30" spans="5:21" s="7" customFormat="1" x14ac:dyDescent="0.25">
      <c r="E30" s="24"/>
      <c r="H30" s="32"/>
      <c r="K30" s="25"/>
      <c r="L30" s="25"/>
      <c r="M30" s="25"/>
      <c r="N30" s="25"/>
      <c r="S30" s="17"/>
      <c r="T30" s="26"/>
      <c r="U30" s="31"/>
    </row>
    <row r="31" spans="5:21" s="7" customFormat="1" x14ac:dyDescent="0.25">
      <c r="E31" s="24"/>
      <c r="H31" s="32"/>
      <c r="K31" s="25"/>
      <c r="L31" s="25"/>
      <c r="M31" s="25"/>
      <c r="N31" s="25"/>
      <c r="S31" s="17"/>
      <c r="T31" s="26"/>
      <c r="U31" s="31"/>
    </row>
    <row r="32" spans="5:21" s="7" customFormat="1" x14ac:dyDescent="0.25">
      <c r="E32" s="24"/>
      <c r="H32" s="32"/>
      <c r="K32" s="25"/>
      <c r="L32" s="25"/>
      <c r="M32" s="25"/>
      <c r="N32" s="25"/>
      <c r="S32" s="17"/>
      <c r="T32" s="26"/>
      <c r="U32" s="31"/>
    </row>
    <row r="33" spans="5:21" s="7" customFormat="1" x14ac:dyDescent="0.25">
      <c r="E33" s="24"/>
      <c r="H33" s="32"/>
      <c r="K33" s="25"/>
      <c r="L33" s="25"/>
      <c r="M33" s="25"/>
      <c r="N33" s="25"/>
      <c r="S33" s="17"/>
      <c r="T33" s="26"/>
      <c r="U33" s="31"/>
    </row>
    <row r="34" spans="5:21" s="7" customFormat="1" x14ac:dyDescent="0.25">
      <c r="E34" s="24"/>
      <c r="H34" s="32"/>
      <c r="K34" s="25"/>
      <c r="L34" s="25"/>
      <c r="M34" s="25"/>
      <c r="N34" s="25"/>
      <c r="S34" s="17"/>
      <c r="T34" s="26"/>
      <c r="U34" s="31"/>
    </row>
    <row r="35" spans="5:21" s="7" customFormat="1" x14ac:dyDescent="0.25">
      <c r="E35" s="24"/>
      <c r="H35" s="32"/>
      <c r="K35" s="25"/>
      <c r="L35" s="25"/>
      <c r="M35" s="25"/>
      <c r="N35" s="25"/>
      <c r="S35" s="17"/>
      <c r="T35" s="26"/>
      <c r="U35" s="31"/>
    </row>
    <row r="36" spans="5:21" s="7" customFormat="1" x14ac:dyDescent="0.25">
      <c r="E36" s="24"/>
      <c r="H36" s="32"/>
      <c r="K36" s="25"/>
      <c r="L36" s="25"/>
      <c r="M36" s="25"/>
      <c r="N36" s="25"/>
      <c r="S36" s="17"/>
      <c r="T36" s="26"/>
      <c r="U36" s="31"/>
    </row>
    <row r="37" spans="5:21" s="7" customFormat="1" x14ac:dyDescent="0.25">
      <c r="E37" s="24"/>
      <c r="H37" s="32"/>
      <c r="K37" s="25"/>
      <c r="L37" s="25"/>
      <c r="M37" s="25"/>
      <c r="N37" s="25"/>
      <c r="S37" s="17"/>
      <c r="T37" s="26"/>
      <c r="U37" s="31"/>
    </row>
    <row r="38" spans="5:21" s="7" customFormat="1" x14ac:dyDescent="0.25">
      <c r="E38" s="24"/>
      <c r="H38" s="32"/>
      <c r="K38" s="25"/>
      <c r="L38" s="25"/>
      <c r="M38" s="25"/>
      <c r="N38" s="25"/>
      <c r="S38" s="17"/>
      <c r="T38" s="26"/>
      <c r="U38" s="31"/>
    </row>
    <row r="39" spans="5:21" s="7" customFormat="1" x14ac:dyDescent="0.25">
      <c r="E39" s="24"/>
      <c r="H39" s="32"/>
      <c r="K39" s="25"/>
      <c r="L39" s="25"/>
      <c r="M39" s="25"/>
      <c r="N39" s="25"/>
      <c r="S39" s="17"/>
      <c r="T39" s="26"/>
      <c r="U39" s="31"/>
    </row>
    <row r="40" spans="5:21" s="7" customFormat="1" x14ac:dyDescent="0.25">
      <c r="E40" s="24"/>
      <c r="H40" s="32"/>
      <c r="K40" s="25"/>
      <c r="L40" s="25"/>
      <c r="M40" s="25"/>
      <c r="N40" s="25"/>
      <c r="S40" s="17"/>
      <c r="T40" s="26"/>
      <c r="U40" s="31"/>
    </row>
    <row r="41" spans="5:21" s="7" customFormat="1" x14ac:dyDescent="0.25">
      <c r="E41" s="24"/>
      <c r="H41" s="32"/>
      <c r="K41" s="25"/>
      <c r="L41" s="25"/>
      <c r="M41" s="25"/>
      <c r="N41" s="25"/>
      <c r="S41" s="17"/>
      <c r="T41" s="26"/>
      <c r="U41" s="31"/>
    </row>
    <row r="42" spans="5:21" s="7" customFormat="1" x14ac:dyDescent="0.25">
      <c r="E42" s="24"/>
      <c r="H42" s="32"/>
      <c r="K42" s="25"/>
      <c r="L42" s="25"/>
      <c r="M42" s="25"/>
      <c r="N42" s="25"/>
      <c r="S42" s="17"/>
      <c r="T42" s="26"/>
      <c r="U42" s="31"/>
    </row>
    <row r="43" spans="5:21" s="7" customFormat="1" x14ac:dyDescent="0.25">
      <c r="E43" s="24"/>
      <c r="H43" s="32"/>
      <c r="K43" s="25"/>
      <c r="L43" s="25"/>
      <c r="M43" s="25"/>
      <c r="N43" s="25"/>
      <c r="S43" s="17"/>
      <c r="T43" s="26"/>
      <c r="U43" s="31"/>
    </row>
    <row r="44" spans="5:21" s="7" customFormat="1" x14ac:dyDescent="0.25">
      <c r="E44" s="24"/>
      <c r="H44" s="32"/>
      <c r="K44" s="25"/>
      <c r="L44" s="25"/>
      <c r="M44" s="25"/>
      <c r="N44" s="25"/>
      <c r="S44" s="17"/>
      <c r="T44" s="26"/>
      <c r="U44" s="31"/>
    </row>
    <row r="45" spans="5:21" s="7" customFormat="1" x14ac:dyDescent="0.25">
      <c r="E45" s="24"/>
      <c r="H45" s="32"/>
      <c r="K45" s="25"/>
      <c r="L45" s="25"/>
      <c r="M45" s="25"/>
      <c r="N45" s="25"/>
      <c r="S45" s="17"/>
      <c r="T45" s="26"/>
      <c r="U45" s="31"/>
    </row>
    <row r="46" spans="5:21" s="7" customFormat="1" x14ac:dyDescent="0.25">
      <c r="E46" s="24"/>
      <c r="H46" s="32"/>
      <c r="K46" s="25"/>
      <c r="L46" s="25"/>
      <c r="M46" s="25"/>
      <c r="N46" s="25"/>
      <c r="S46" s="17"/>
      <c r="T46" s="26"/>
      <c r="U46" s="31"/>
    </row>
    <row r="47" spans="5:21" s="7" customFormat="1" x14ac:dyDescent="0.25">
      <c r="E47" s="24"/>
      <c r="H47" s="32"/>
      <c r="K47" s="25"/>
      <c r="L47" s="25"/>
      <c r="M47" s="25"/>
      <c r="N47" s="25"/>
      <c r="S47" s="17"/>
      <c r="T47" s="26"/>
      <c r="U47" s="31"/>
    </row>
    <row r="48" spans="5:21" s="7" customFormat="1" x14ac:dyDescent="0.25">
      <c r="E48" s="24"/>
      <c r="H48" s="32"/>
      <c r="K48" s="25"/>
      <c r="L48" s="25"/>
      <c r="M48" s="25"/>
      <c r="N48" s="25"/>
      <c r="S48" s="17"/>
      <c r="T48" s="26"/>
      <c r="U48" s="31"/>
    </row>
    <row r="49" spans="5:21" s="7" customFormat="1" x14ac:dyDescent="0.25">
      <c r="E49" s="24"/>
      <c r="H49" s="32"/>
      <c r="K49" s="25"/>
      <c r="L49" s="25"/>
      <c r="M49" s="25"/>
      <c r="N49" s="25"/>
      <c r="S49" s="17"/>
      <c r="T49" s="26"/>
      <c r="U49" s="31"/>
    </row>
    <row r="50" spans="5:21" s="7" customFormat="1" x14ac:dyDescent="0.25">
      <c r="E50" s="24"/>
      <c r="H50" s="32"/>
      <c r="K50" s="25"/>
      <c r="L50" s="25"/>
      <c r="M50" s="25"/>
      <c r="N50" s="25"/>
      <c r="S50" s="17"/>
      <c r="T50" s="26"/>
      <c r="U50" s="31"/>
    </row>
    <row r="51" spans="5:21" s="7" customFormat="1" x14ac:dyDescent="0.25">
      <c r="E51" s="24"/>
      <c r="H51" s="32"/>
      <c r="K51" s="25"/>
      <c r="L51" s="25"/>
      <c r="M51" s="25"/>
      <c r="N51" s="25"/>
      <c r="S51" s="17"/>
      <c r="T51" s="26"/>
      <c r="U51" s="31"/>
    </row>
    <row r="52" spans="5:21" s="7" customFormat="1" x14ac:dyDescent="0.25">
      <c r="E52" s="24"/>
      <c r="H52" s="32"/>
      <c r="K52" s="25"/>
      <c r="L52" s="25"/>
      <c r="M52" s="25"/>
      <c r="N52" s="25"/>
      <c r="S52" s="17"/>
      <c r="T52" s="26"/>
      <c r="U52" s="31"/>
    </row>
    <row r="53" spans="5:21" s="7" customFormat="1" x14ac:dyDescent="0.25">
      <c r="E53" s="24"/>
      <c r="H53" s="32"/>
      <c r="K53" s="25"/>
      <c r="L53" s="25"/>
      <c r="M53" s="25"/>
      <c r="N53" s="25"/>
      <c r="S53" s="17"/>
      <c r="T53" s="26"/>
      <c r="U53" s="31"/>
    </row>
    <row r="54" spans="5:21" s="7" customFormat="1" x14ac:dyDescent="0.25">
      <c r="E54" s="24"/>
      <c r="H54" s="32"/>
      <c r="K54" s="25"/>
      <c r="L54" s="25"/>
      <c r="M54" s="25"/>
      <c r="N54" s="25"/>
      <c r="S54" s="17"/>
      <c r="T54" s="26"/>
      <c r="U54" s="31"/>
    </row>
    <row r="55" spans="5:21" s="7" customFormat="1" x14ac:dyDescent="0.25">
      <c r="E55" s="24"/>
      <c r="H55" s="32"/>
      <c r="K55" s="25"/>
      <c r="L55" s="25"/>
      <c r="M55" s="25"/>
      <c r="N55" s="25"/>
      <c r="S55" s="17"/>
      <c r="T55" s="26"/>
      <c r="U55" s="31"/>
    </row>
    <row r="56" spans="5:21" s="7" customFormat="1" x14ac:dyDescent="0.25">
      <c r="E56" s="24"/>
      <c r="H56" s="32"/>
      <c r="K56" s="25"/>
      <c r="L56" s="25"/>
      <c r="M56" s="25"/>
      <c r="N56" s="25"/>
      <c r="S56" s="17"/>
      <c r="T56" s="26"/>
      <c r="U56" s="31"/>
    </row>
    <row r="57" spans="5:21" s="7" customFormat="1" x14ac:dyDescent="0.25">
      <c r="E57" s="24"/>
      <c r="H57" s="32"/>
      <c r="K57" s="25"/>
      <c r="L57" s="25"/>
      <c r="M57" s="25"/>
      <c r="N57" s="25"/>
      <c r="S57" s="17"/>
      <c r="T57" s="26"/>
      <c r="U57" s="31"/>
    </row>
    <row r="58" spans="5:21" s="7" customFormat="1" x14ac:dyDescent="0.25">
      <c r="E58" s="24"/>
      <c r="H58" s="32"/>
      <c r="K58" s="25"/>
      <c r="L58" s="25"/>
      <c r="M58" s="25"/>
      <c r="N58" s="25"/>
      <c r="S58" s="17"/>
      <c r="T58" s="26"/>
      <c r="U58" s="31"/>
    </row>
    <row r="59" spans="5:21" s="7" customFormat="1" x14ac:dyDescent="0.25">
      <c r="E59" s="24"/>
      <c r="H59" s="32"/>
      <c r="K59" s="25"/>
      <c r="L59" s="25"/>
      <c r="M59" s="25"/>
      <c r="N59" s="25"/>
      <c r="S59" s="17"/>
      <c r="T59" s="26"/>
      <c r="U59" s="31"/>
    </row>
    <row r="60" spans="5:21" s="7" customFormat="1" x14ac:dyDescent="0.25">
      <c r="E60" s="24"/>
      <c r="H60" s="32"/>
      <c r="K60" s="25"/>
      <c r="L60" s="25"/>
      <c r="M60" s="25"/>
      <c r="N60" s="25"/>
      <c r="S60" s="17"/>
      <c r="T60" s="26"/>
      <c r="U60" s="31"/>
    </row>
    <row r="61" spans="5:21" s="7" customFormat="1" x14ac:dyDescent="0.25">
      <c r="E61" s="24"/>
      <c r="H61" s="32"/>
      <c r="K61" s="25"/>
      <c r="L61" s="25"/>
      <c r="M61" s="25"/>
      <c r="N61" s="25"/>
      <c r="S61" s="17"/>
      <c r="T61" s="26"/>
      <c r="U61" s="31"/>
    </row>
    <row r="62" spans="5:21" s="7" customFormat="1" x14ac:dyDescent="0.25">
      <c r="E62" s="24"/>
      <c r="H62" s="32"/>
      <c r="K62" s="25"/>
      <c r="L62" s="25"/>
      <c r="M62" s="25"/>
      <c r="N62" s="25"/>
      <c r="S62" s="17"/>
      <c r="T62" s="26"/>
      <c r="U62" s="31"/>
    </row>
    <row r="63" spans="5:21" s="7" customFormat="1" x14ac:dyDescent="0.25">
      <c r="E63" s="24"/>
      <c r="H63" s="32"/>
      <c r="K63" s="25"/>
      <c r="L63" s="25"/>
      <c r="M63" s="25"/>
      <c r="N63" s="25"/>
      <c r="S63" s="17"/>
      <c r="T63" s="26"/>
      <c r="U63" s="31"/>
    </row>
    <row r="64" spans="5:21" s="7" customFormat="1" x14ac:dyDescent="0.25">
      <c r="E64" s="24"/>
      <c r="H64" s="32"/>
      <c r="K64" s="25"/>
      <c r="L64" s="25"/>
      <c r="M64" s="25"/>
      <c r="N64" s="25"/>
      <c r="S64" s="17"/>
      <c r="T64" s="26"/>
      <c r="U64" s="31"/>
    </row>
    <row r="65" spans="5:21" s="7" customFormat="1" x14ac:dyDescent="0.25">
      <c r="E65" s="24"/>
      <c r="H65" s="32"/>
      <c r="K65" s="25"/>
      <c r="L65" s="25"/>
      <c r="M65" s="25"/>
      <c r="N65" s="25"/>
      <c r="S65" s="17"/>
      <c r="T65" s="26"/>
      <c r="U65" s="31"/>
    </row>
    <row r="66" spans="5:21" s="7" customFormat="1" x14ac:dyDescent="0.25">
      <c r="E66" s="24"/>
      <c r="H66" s="32"/>
      <c r="K66" s="25"/>
      <c r="L66" s="25"/>
      <c r="M66" s="25"/>
      <c r="N66" s="25"/>
      <c r="S66" s="17"/>
      <c r="T66" s="26"/>
      <c r="U66" s="31"/>
    </row>
    <row r="67" spans="5:21" s="7" customFormat="1" x14ac:dyDescent="0.25">
      <c r="E67" s="24"/>
      <c r="H67" s="32"/>
      <c r="K67" s="25"/>
      <c r="L67" s="25"/>
      <c r="M67" s="25"/>
      <c r="N67" s="25"/>
      <c r="S67" s="17"/>
      <c r="T67" s="26"/>
      <c r="U67" s="31"/>
    </row>
    <row r="68" spans="5:21" s="7" customFormat="1" x14ac:dyDescent="0.25">
      <c r="E68" s="24"/>
      <c r="H68" s="32"/>
      <c r="K68" s="25"/>
      <c r="L68" s="25"/>
      <c r="M68" s="25"/>
      <c r="N68" s="25"/>
      <c r="S68" s="17"/>
      <c r="T68" s="26"/>
      <c r="U68" s="31"/>
    </row>
    <row r="69" spans="5:21" s="7" customFormat="1" x14ac:dyDescent="0.25">
      <c r="E69" s="24"/>
      <c r="H69" s="32"/>
      <c r="K69" s="25"/>
      <c r="L69" s="25"/>
      <c r="M69" s="25"/>
      <c r="N69" s="25"/>
      <c r="S69" s="17"/>
      <c r="T69" s="26"/>
      <c r="U69" s="31"/>
    </row>
    <row r="70" spans="5:21" s="7" customFormat="1" x14ac:dyDescent="0.25">
      <c r="E70" s="24"/>
      <c r="H70" s="32"/>
      <c r="K70" s="25"/>
      <c r="L70" s="25"/>
      <c r="M70" s="25"/>
      <c r="N70" s="25"/>
      <c r="S70" s="17"/>
      <c r="T70" s="26"/>
      <c r="U70" s="31"/>
    </row>
    <row r="71" spans="5:21" s="7" customFormat="1" x14ac:dyDescent="0.25">
      <c r="E71" s="24"/>
      <c r="H71" s="32"/>
      <c r="K71" s="25"/>
      <c r="L71" s="25"/>
      <c r="M71" s="25"/>
      <c r="N71" s="25"/>
      <c r="S71" s="17"/>
      <c r="T71" s="26"/>
      <c r="U71" s="31"/>
    </row>
    <row r="72" spans="5:21" s="7" customFormat="1" x14ac:dyDescent="0.25">
      <c r="E72" s="24"/>
      <c r="H72" s="32"/>
      <c r="K72" s="25"/>
      <c r="L72" s="25"/>
      <c r="M72" s="25"/>
      <c r="N72" s="25"/>
      <c r="S72" s="17"/>
      <c r="T72" s="26"/>
      <c r="U72" s="31"/>
    </row>
    <row r="73" spans="5:21" s="7" customFormat="1" x14ac:dyDescent="0.25">
      <c r="E73" s="24"/>
      <c r="H73" s="32"/>
      <c r="K73" s="25"/>
      <c r="L73" s="25"/>
      <c r="M73" s="25"/>
      <c r="N73" s="25"/>
      <c r="S73" s="17"/>
      <c r="T73" s="26"/>
      <c r="U73" s="31"/>
    </row>
    <row r="74" spans="5:21" s="7" customFormat="1" x14ac:dyDescent="0.25">
      <c r="E74" s="24"/>
      <c r="H74" s="32"/>
      <c r="K74" s="25"/>
      <c r="L74" s="25"/>
      <c r="M74" s="25"/>
      <c r="N74" s="25"/>
      <c r="S74" s="17"/>
      <c r="T74" s="26"/>
      <c r="U74" s="31"/>
    </row>
    <row r="75" spans="5:21" s="7" customFormat="1" x14ac:dyDescent="0.25">
      <c r="E75" s="24"/>
      <c r="H75" s="32"/>
      <c r="K75" s="25"/>
      <c r="L75" s="25"/>
      <c r="M75" s="25"/>
      <c r="N75" s="25"/>
      <c r="S75" s="17"/>
      <c r="T75" s="26"/>
      <c r="U75" s="31"/>
    </row>
    <row r="76" spans="5:21" s="7" customFormat="1" x14ac:dyDescent="0.25">
      <c r="E76" s="24"/>
      <c r="H76" s="32"/>
      <c r="K76" s="25"/>
      <c r="L76" s="25"/>
      <c r="M76" s="25"/>
      <c r="N76" s="25"/>
      <c r="S76" s="17"/>
      <c r="T76" s="26"/>
      <c r="U76" s="31"/>
    </row>
    <row r="77" spans="5:21" s="7" customFormat="1" x14ac:dyDescent="0.25">
      <c r="E77" s="24"/>
      <c r="H77" s="32"/>
      <c r="K77" s="25"/>
      <c r="L77" s="25"/>
      <c r="M77" s="25"/>
      <c r="N77" s="25"/>
      <c r="S77" s="17"/>
      <c r="T77" s="26"/>
      <c r="U77" s="31"/>
    </row>
    <row r="78" spans="5:21" s="7" customFormat="1" x14ac:dyDescent="0.25">
      <c r="E78" s="24"/>
      <c r="H78" s="32"/>
      <c r="K78" s="25"/>
      <c r="L78" s="25"/>
      <c r="M78" s="25"/>
      <c r="N78" s="25"/>
      <c r="S78" s="17"/>
      <c r="T78" s="26"/>
      <c r="U78" s="31"/>
    </row>
    <row r="79" spans="5:21" s="7" customFormat="1" x14ac:dyDescent="0.25">
      <c r="E79" s="24"/>
      <c r="H79" s="32"/>
      <c r="K79" s="25"/>
      <c r="L79" s="25"/>
      <c r="M79" s="25"/>
      <c r="N79" s="25"/>
      <c r="S79" s="17"/>
      <c r="T79" s="26"/>
      <c r="U79" s="31"/>
    </row>
    <row r="80" spans="5:21" s="7" customFormat="1" x14ac:dyDescent="0.25">
      <c r="E80" s="24"/>
      <c r="H80" s="32"/>
      <c r="K80" s="25"/>
      <c r="L80" s="25"/>
      <c r="M80" s="25"/>
      <c r="N80" s="25"/>
      <c r="S80" s="17"/>
      <c r="T80" s="26"/>
      <c r="U80" s="31"/>
    </row>
    <row r="81" spans="5:21" s="7" customFormat="1" x14ac:dyDescent="0.25">
      <c r="E81" s="24"/>
      <c r="H81" s="32"/>
      <c r="K81" s="25"/>
      <c r="L81" s="25"/>
      <c r="M81" s="25"/>
      <c r="N81" s="25"/>
      <c r="S81" s="17"/>
      <c r="T81" s="26"/>
      <c r="U81" s="31"/>
    </row>
    <row r="82" spans="5:21" s="7" customFormat="1" x14ac:dyDescent="0.25">
      <c r="E82" s="24"/>
      <c r="H82" s="32"/>
      <c r="K82" s="25"/>
      <c r="L82" s="25"/>
      <c r="M82" s="25"/>
      <c r="N82" s="25"/>
      <c r="S82" s="17"/>
      <c r="T82" s="26"/>
      <c r="U82" s="31"/>
    </row>
    <row r="83" spans="5:21" s="7" customFormat="1" x14ac:dyDescent="0.25">
      <c r="E83" s="24"/>
      <c r="H83" s="32"/>
      <c r="K83" s="25"/>
      <c r="L83" s="25"/>
      <c r="M83" s="25"/>
      <c r="N83" s="25"/>
      <c r="S83" s="17"/>
      <c r="T83" s="26"/>
      <c r="U83" s="31"/>
    </row>
    <row r="84" spans="5:21" s="7" customFormat="1" x14ac:dyDescent="0.25">
      <c r="E84" s="24"/>
      <c r="H84" s="32"/>
      <c r="K84" s="25"/>
      <c r="L84" s="25"/>
      <c r="M84" s="25"/>
      <c r="N84" s="25"/>
      <c r="S84" s="17"/>
      <c r="T84" s="26"/>
      <c r="U84" s="31"/>
    </row>
    <row r="85" spans="5:21" s="7" customFormat="1" x14ac:dyDescent="0.25">
      <c r="E85" s="24"/>
      <c r="H85" s="32"/>
      <c r="K85" s="25"/>
      <c r="L85" s="25"/>
      <c r="M85" s="25"/>
      <c r="N85" s="25"/>
      <c r="S85" s="17"/>
      <c r="T85" s="26"/>
      <c r="U85" s="31"/>
    </row>
    <row r="86" spans="5:21" s="7" customFormat="1" x14ac:dyDescent="0.25">
      <c r="E86" s="24"/>
      <c r="H86" s="32"/>
      <c r="K86" s="25"/>
      <c r="L86" s="25"/>
      <c r="M86" s="25"/>
      <c r="N86" s="25"/>
      <c r="S86" s="17"/>
      <c r="T86" s="26"/>
      <c r="U86" s="31"/>
    </row>
    <row r="87" spans="5:21" s="7" customFormat="1" x14ac:dyDescent="0.25">
      <c r="E87" s="24"/>
      <c r="H87" s="32"/>
      <c r="K87" s="25"/>
      <c r="L87" s="25"/>
      <c r="M87" s="25"/>
      <c r="N87" s="25"/>
      <c r="S87" s="17"/>
      <c r="T87" s="26"/>
      <c r="U87" s="31"/>
    </row>
    <row r="88" spans="5:21" s="7" customFormat="1" x14ac:dyDescent="0.25">
      <c r="E88" s="24"/>
      <c r="H88" s="32"/>
      <c r="K88" s="25"/>
      <c r="L88" s="25"/>
      <c r="M88" s="25"/>
      <c r="N88" s="25"/>
      <c r="S88" s="17"/>
      <c r="T88" s="26"/>
      <c r="U88" s="31"/>
    </row>
    <row r="89" spans="5:21" s="7" customFormat="1" x14ac:dyDescent="0.25">
      <c r="E89" s="24"/>
      <c r="H89" s="32"/>
      <c r="K89" s="25"/>
      <c r="L89" s="25"/>
      <c r="M89" s="25"/>
      <c r="N89" s="25"/>
      <c r="S89" s="17"/>
      <c r="T89" s="26"/>
      <c r="U89" s="31"/>
    </row>
    <row r="90" spans="5:21" s="7" customFormat="1" x14ac:dyDescent="0.25">
      <c r="E90" s="24"/>
      <c r="H90" s="32"/>
      <c r="K90" s="25"/>
      <c r="L90" s="25"/>
      <c r="M90" s="25"/>
      <c r="N90" s="25"/>
      <c r="S90" s="17"/>
      <c r="T90" s="26"/>
      <c r="U90" s="31"/>
    </row>
    <row r="91" spans="5:21" s="7" customFormat="1" x14ac:dyDescent="0.25">
      <c r="E91" s="24"/>
      <c r="H91" s="32"/>
      <c r="K91" s="25"/>
      <c r="L91" s="25"/>
      <c r="M91" s="25"/>
      <c r="N91" s="25"/>
      <c r="S91" s="17"/>
      <c r="T91" s="26"/>
      <c r="U91" s="31"/>
    </row>
    <row r="92" spans="5:21" s="7" customFormat="1" x14ac:dyDescent="0.25">
      <c r="E92" s="24"/>
      <c r="H92" s="32"/>
      <c r="K92" s="25"/>
      <c r="L92" s="25"/>
      <c r="M92" s="25"/>
      <c r="N92" s="25"/>
      <c r="S92" s="17"/>
      <c r="T92" s="26"/>
      <c r="U92" s="31"/>
    </row>
    <row r="93" spans="5:21" s="7" customFormat="1" x14ac:dyDescent="0.25">
      <c r="E93" s="24"/>
      <c r="H93" s="32"/>
      <c r="K93" s="25"/>
      <c r="L93" s="25"/>
      <c r="M93" s="25"/>
      <c r="N93" s="25"/>
      <c r="S93" s="17"/>
      <c r="T93" s="26"/>
      <c r="U93" s="31"/>
    </row>
    <row r="94" spans="5:21" s="7" customFormat="1" x14ac:dyDescent="0.25">
      <c r="E94" s="24"/>
      <c r="H94" s="32"/>
      <c r="K94" s="25"/>
      <c r="L94" s="25"/>
      <c r="M94" s="25"/>
      <c r="N94" s="25"/>
      <c r="S94" s="17"/>
      <c r="T94" s="26"/>
      <c r="U94" s="31"/>
    </row>
    <row r="95" spans="5:21" s="7" customFormat="1" x14ac:dyDescent="0.25">
      <c r="E95" s="24"/>
      <c r="H95" s="32"/>
      <c r="K95" s="25"/>
      <c r="L95" s="25"/>
      <c r="M95" s="25"/>
      <c r="N95" s="25"/>
      <c r="S95" s="17"/>
      <c r="T95" s="26"/>
      <c r="U95" s="31"/>
    </row>
    <row r="96" spans="5:21" s="7" customFormat="1" x14ac:dyDescent="0.25">
      <c r="E96" s="24"/>
      <c r="H96" s="32"/>
      <c r="K96" s="25"/>
      <c r="L96" s="25"/>
      <c r="M96" s="25"/>
      <c r="N96" s="25"/>
      <c r="S96" s="17"/>
      <c r="T96" s="26"/>
      <c r="U96" s="31"/>
    </row>
    <row r="97" spans="5:21" s="7" customFormat="1" x14ac:dyDescent="0.25">
      <c r="E97" s="24"/>
      <c r="H97" s="32"/>
      <c r="K97" s="25"/>
      <c r="L97" s="25"/>
      <c r="M97" s="25"/>
      <c r="N97" s="25"/>
      <c r="S97" s="17"/>
      <c r="T97" s="26"/>
      <c r="U97" s="31"/>
    </row>
    <row r="98" spans="5:21" s="7" customFormat="1" x14ac:dyDescent="0.25">
      <c r="E98" s="24"/>
      <c r="H98" s="32"/>
      <c r="K98" s="25"/>
      <c r="L98" s="25"/>
      <c r="M98" s="25"/>
      <c r="N98" s="25"/>
      <c r="S98" s="17"/>
      <c r="T98" s="26"/>
      <c r="U98" s="31"/>
    </row>
    <row r="99" spans="5:21" s="7" customFormat="1" x14ac:dyDescent="0.25">
      <c r="E99" s="24"/>
      <c r="H99" s="32"/>
      <c r="K99" s="25"/>
      <c r="L99" s="25"/>
      <c r="M99" s="25"/>
      <c r="N99" s="25"/>
      <c r="S99" s="17"/>
      <c r="T99" s="26"/>
      <c r="U99" s="31"/>
    </row>
    <row r="100" spans="5:21" s="7" customFormat="1" x14ac:dyDescent="0.25">
      <c r="E100" s="24"/>
      <c r="H100" s="32"/>
      <c r="K100" s="25"/>
      <c r="L100" s="25"/>
      <c r="M100" s="25"/>
      <c r="N100" s="25"/>
      <c r="S100" s="17"/>
      <c r="T100" s="26"/>
      <c r="U100" s="31"/>
    </row>
    <row r="101" spans="5:21" s="7" customFormat="1" x14ac:dyDescent="0.25">
      <c r="E101" s="24"/>
      <c r="H101" s="32"/>
      <c r="K101" s="25"/>
      <c r="L101" s="25"/>
      <c r="M101" s="25"/>
      <c r="N101" s="25"/>
      <c r="S101" s="17"/>
      <c r="T101" s="26"/>
      <c r="U101" s="31"/>
    </row>
    <row r="102" spans="5:21" s="7" customFormat="1" x14ac:dyDescent="0.25">
      <c r="E102" s="24"/>
      <c r="H102" s="32"/>
      <c r="K102" s="25"/>
      <c r="L102" s="25"/>
      <c r="M102" s="25"/>
      <c r="N102" s="25"/>
      <c r="S102" s="17"/>
      <c r="T102" s="26"/>
      <c r="U102" s="31"/>
    </row>
    <row r="103" spans="5:21" s="7" customFormat="1" x14ac:dyDescent="0.25">
      <c r="E103" s="24"/>
      <c r="H103" s="32"/>
      <c r="K103" s="25"/>
      <c r="L103" s="25"/>
      <c r="M103" s="25"/>
      <c r="N103" s="25"/>
      <c r="S103" s="17"/>
      <c r="T103" s="26"/>
      <c r="U103" s="31"/>
    </row>
    <row r="104" spans="5:21" s="7" customFormat="1" x14ac:dyDescent="0.25">
      <c r="E104" s="24"/>
      <c r="H104" s="32"/>
      <c r="K104" s="25"/>
      <c r="L104" s="25"/>
      <c r="M104" s="25"/>
      <c r="N104" s="25"/>
      <c r="S104" s="17"/>
      <c r="T104" s="26"/>
      <c r="U104" s="31"/>
    </row>
    <row r="105" spans="5:21" s="7" customFormat="1" x14ac:dyDescent="0.25">
      <c r="E105" s="24"/>
      <c r="H105" s="32"/>
      <c r="K105" s="25"/>
      <c r="L105" s="25"/>
      <c r="M105" s="25"/>
      <c r="N105" s="25"/>
      <c r="S105" s="17"/>
      <c r="T105" s="26"/>
      <c r="U105" s="31"/>
    </row>
    <row r="106" spans="5:21" s="7" customFormat="1" x14ac:dyDescent="0.25">
      <c r="E106" s="24"/>
      <c r="H106" s="32"/>
      <c r="K106" s="25"/>
      <c r="L106" s="25"/>
      <c r="M106" s="25"/>
      <c r="N106" s="25"/>
      <c r="S106" s="17"/>
      <c r="T106" s="26"/>
      <c r="U106" s="31"/>
    </row>
    <row r="107" spans="5:21" s="7" customFormat="1" x14ac:dyDescent="0.25">
      <c r="E107" s="24"/>
      <c r="H107" s="32"/>
      <c r="K107" s="25"/>
      <c r="L107" s="25"/>
      <c r="M107" s="25"/>
      <c r="N107" s="25"/>
      <c r="S107" s="17"/>
      <c r="T107" s="26"/>
      <c r="U107" s="31"/>
    </row>
    <row r="108" spans="5:21" s="7" customFormat="1" x14ac:dyDescent="0.25">
      <c r="E108" s="24"/>
      <c r="H108" s="32"/>
      <c r="K108" s="25"/>
      <c r="L108" s="25"/>
      <c r="M108" s="25"/>
      <c r="N108" s="25"/>
      <c r="S108" s="17"/>
      <c r="T108" s="26"/>
      <c r="U108" s="31"/>
    </row>
    <row r="109" spans="5:21" s="7" customFormat="1" x14ac:dyDescent="0.25">
      <c r="E109" s="24"/>
      <c r="H109" s="32"/>
      <c r="K109" s="25"/>
      <c r="L109" s="25"/>
      <c r="M109" s="25"/>
      <c r="N109" s="25"/>
      <c r="S109" s="17"/>
      <c r="T109" s="26"/>
      <c r="U109" s="31"/>
    </row>
    <row r="110" spans="5:21" s="7" customFormat="1" x14ac:dyDescent="0.25">
      <c r="E110" s="24"/>
      <c r="H110" s="32"/>
      <c r="K110" s="25"/>
      <c r="L110" s="25"/>
      <c r="M110" s="25"/>
      <c r="N110" s="25"/>
      <c r="S110" s="17"/>
      <c r="T110" s="26"/>
      <c r="U110" s="31"/>
    </row>
    <row r="111" spans="5:21" s="7" customFormat="1" x14ac:dyDescent="0.25">
      <c r="E111" s="24"/>
      <c r="H111" s="32"/>
      <c r="K111" s="25"/>
      <c r="L111" s="25"/>
      <c r="M111" s="25"/>
      <c r="N111" s="25"/>
      <c r="S111" s="17"/>
      <c r="T111" s="26"/>
      <c r="U111" s="31"/>
    </row>
    <row r="112" spans="5:21" s="7" customFormat="1" x14ac:dyDescent="0.25">
      <c r="E112" s="24"/>
      <c r="H112" s="32"/>
      <c r="K112" s="25"/>
      <c r="L112" s="25"/>
      <c r="M112" s="25"/>
      <c r="N112" s="25"/>
      <c r="S112" s="17"/>
      <c r="T112" s="26"/>
      <c r="U112" s="31"/>
    </row>
    <row r="113" spans="5:21" s="7" customFormat="1" x14ac:dyDescent="0.25">
      <c r="E113" s="24"/>
      <c r="H113" s="32"/>
      <c r="K113" s="25"/>
      <c r="L113" s="25"/>
      <c r="M113" s="25"/>
      <c r="N113" s="25"/>
      <c r="S113" s="17"/>
      <c r="T113" s="26"/>
      <c r="U113" s="31"/>
    </row>
    <row r="114" spans="5:21" s="7" customFormat="1" x14ac:dyDescent="0.25">
      <c r="E114" s="24"/>
      <c r="H114" s="32"/>
      <c r="K114" s="25"/>
      <c r="L114" s="25"/>
      <c r="M114" s="25"/>
      <c r="N114" s="25"/>
      <c r="S114" s="17"/>
      <c r="T114" s="26"/>
      <c r="U114" s="31"/>
    </row>
    <row r="115" spans="5:21" s="7" customFormat="1" x14ac:dyDescent="0.25">
      <c r="E115" s="24"/>
      <c r="H115" s="32"/>
      <c r="K115" s="25"/>
      <c r="L115" s="25"/>
      <c r="M115" s="25"/>
      <c r="N115" s="25"/>
      <c r="S115" s="17"/>
      <c r="T115" s="26"/>
      <c r="U115" s="31"/>
    </row>
    <row r="116" spans="5:21" s="7" customFormat="1" x14ac:dyDescent="0.25">
      <c r="E116" s="24"/>
      <c r="H116" s="32"/>
      <c r="K116" s="25"/>
      <c r="L116" s="25"/>
      <c r="M116" s="25"/>
      <c r="N116" s="25"/>
      <c r="S116" s="17"/>
      <c r="T116" s="26"/>
      <c r="U116" s="31"/>
    </row>
    <row r="117" spans="5:21" s="7" customFormat="1" x14ac:dyDescent="0.25">
      <c r="E117" s="24"/>
      <c r="H117" s="32"/>
      <c r="K117" s="25"/>
      <c r="L117" s="25"/>
      <c r="M117" s="25"/>
      <c r="N117" s="25"/>
      <c r="S117" s="17"/>
      <c r="T117" s="26"/>
      <c r="U117" s="31"/>
    </row>
    <row r="118" spans="5:21" s="7" customFormat="1" x14ac:dyDescent="0.25">
      <c r="E118" s="24"/>
      <c r="H118" s="32"/>
      <c r="K118" s="25"/>
      <c r="L118" s="25"/>
      <c r="M118" s="25"/>
      <c r="N118" s="25"/>
      <c r="S118" s="17"/>
      <c r="T118" s="26"/>
      <c r="U118" s="31"/>
    </row>
    <row r="119" spans="5:21" s="7" customFormat="1" x14ac:dyDescent="0.25">
      <c r="E119" s="24"/>
      <c r="H119" s="32"/>
      <c r="K119" s="25"/>
      <c r="L119" s="25"/>
      <c r="M119" s="25"/>
      <c r="N119" s="25"/>
      <c r="S119" s="17"/>
      <c r="T119" s="26"/>
      <c r="U119" s="31"/>
    </row>
    <row r="120" spans="5:21" s="7" customFormat="1" x14ac:dyDescent="0.25">
      <c r="E120" s="24"/>
      <c r="H120" s="32"/>
      <c r="K120" s="25"/>
      <c r="L120" s="25"/>
      <c r="M120" s="25"/>
      <c r="N120" s="25"/>
      <c r="S120" s="17"/>
      <c r="T120" s="26"/>
      <c r="U120" s="31"/>
    </row>
    <row r="121" spans="5:21" s="7" customFormat="1" x14ac:dyDescent="0.25">
      <c r="E121" s="24"/>
      <c r="H121" s="32"/>
      <c r="K121" s="25"/>
      <c r="L121" s="25"/>
      <c r="M121" s="25"/>
      <c r="N121" s="25"/>
      <c r="S121" s="17"/>
      <c r="T121" s="26"/>
      <c r="U121" s="31"/>
    </row>
    <row r="122" spans="5:21" s="7" customFormat="1" x14ac:dyDescent="0.25">
      <c r="E122" s="24"/>
      <c r="H122" s="32"/>
      <c r="K122" s="25"/>
      <c r="L122" s="25"/>
      <c r="M122" s="25"/>
      <c r="N122" s="25"/>
      <c r="S122" s="17"/>
      <c r="T122" s="26"/>
      <c r="U122" s="31"/>
    </row>
    <row r="123" spans="5:21" s="7" customFormat="1" x14ac:dyDescent="0.25">
      <c r="E123" s="24"/>
      <c r="H123" s="32"/>
      <c r="K123" s="25"/>
      <c r="L123" s="25"/>
      <c r="M123" s="25"/>
      <c r="N123" s="25"/>
      <c r="S123" s="17"/>
      <c r="T123" s="26"/>
      <c r="U123" s="31"/>
    </row>
    <row r="124" spans="5:21" s="7" customFormat="1" x14ac:dyDescent="0.25">
      <c r="E124" s="24"/>
      <c r="H124" s="32"/>
      <c r="K124" s="25"/>
      <c r="L124" s="25"/>
      <c r="M124" s="25"/>
      <c r="N124" s="25"/>
      <c r="S124" s="17"/>
      <c r="T124" s="26"/>
      <c r="U124" s="31"/>
    </row>
    <row r="125" spans="5:21" s="7" customFormat="1" x14ac:dyDescent="0.25">
      <c r="E125" s="24"/>
      <c r="H125" s="32"/>
      <c r="K125" s="25"/>
      <c r="L125" s="25"/>
      <c r="M125" s="25"/>
      <c r="N125" s="25"/>
      <c r="S125" s="17"/>
      <c r="T125" s="26"/>
      <c r="U125" s="31"/>
    </row>
    <row r="126" spans="5:21" s="7" customFormat="1" x14ac:dyDescent="0.25">
      <c r="E126" s="24"/>
      <c r="H126" s="32"/>
      <c r="K126" s="25"/>
      <c r="L126" s="25"/>
      <c r="M126" s="25"/>
      <c r="N126" s="25"/>
      <c r="S126" s="17"/>
      <c r="T126" s="26"/>
      <c r="U126" s="31"/>
    </row>
    <row r="127" spans="5:21" s="7" customFormat="1" x14ac:dyDescent="0.25">
      <c r="E127" s="24"/>
      <c r="H127" s="32"/>
      <c r="K127" s="25"/>
      <c r="L127" s="25"/>
      <c r="M127" s="25"/>
      <c r="N127" s="25"/>
      <c r="S127" s="17"/>
      <c r="T127" s="26"/>
      <c r="U127" s="31"/>
    </row>
    <row r="128" spans="5:21" s="7" customFormat="1" x14ac:dyDescent="0.25">
      <c r="E128" s="24"/>
      <c r="H128" s="32"/>
      <c r="K128" s="25"/>
      <c r="L128" s="25"/>
      <c r="M128" s="25"/>
      <c r="N128" s="25"/>
      <c r="S128" s="17"/>
      <c r="T128" s="26"/>
      <c r="U128" s="31"/>
    </row>
    <row r="129" spans="5:21" s="7" customFormat="1" x14ac:dyDescent="0.25">
      <c r="E129" s="24"/>
      <c r="H129" s="32"/>
      <c r="K129" s="25"/>
      <c r="L129" s="25"/>
      <c r="M129" s="25"/>
      <c r="N129" s="25"/>
      <c r="S129" s="17"/>
      <c r="T129" s="26"/>
      <c r="U129" s="31"/>
    </row>
    <row r="130" spans="5:21" s="7" customFormat="1" x14ac:dyDescent="0.25">
      <c r="E130" s="24"/>
      <c r="H130" s="32"/>
      <c r="K130" s="25"/>
      <c r="L130" s="25"/>
      <c r="M130" s="25"/>
      <c r="N130" s="25"/>
      <c r="S130" s="17"/>
      <c r="T130" s="26"/>
      <c r="U130" s="31"/>
    </row>
    <row r="131" spans="5:21" s="7" customFormat="1" x14ac:dyDescent="0.25">
      <c r="E131" s="24"/>
      <c r="H131" s="32"/>
      <c r="K131" s="25"/>
      <c r="L131" s="25"/>
      <c r="M131" s="25"/>
      <c r="N131" s="25"/>
      <c r="S131" s="17"/>
      <c r="T131" s="26"/>
      <c r="U131" s="31"/>
    </row>
    <row r="132" spans="5:21" s="7" customFormat="1" x14ac:dyDescent="0.25">
      <c r="E132" s="24"/>
      <c r="H132" s="32"/>
      <c r="K132" s="25"/>
      <c r="L132" s="25"/>
      <c r="M132" s="25"/>
      <c r="N132" s="25"/>
      <c r="S132" s="17"/>
      <c r="T132" s="26"/>
      <c r="U132" s="31"/>
    </row>
    <row r="133" spans="5:21" s="7" customFormat="1" x14ac:dyDescent="0.25">
      <c r="E133" s="24"/>
      <c r="H133" s="32"/>
      <c r="K133" s="25"/>
      <c r="L133" s="25"/>
      <c r="M133" s="25"/>
      <c r="N133" s="25"/>
      <c r="S133" s="17"/>
      <c r="T133" s="26"/>
      <c r="U133" s="31"/>
    </row>
    <row r="134" spans="5:21" s="7" customFormat="1" x14ac:dyDescent="0.25">
      <c r="E134" s="24"/>
      <c r="H134" s="32"/>
      <c r="K134" s="25"/>
      <c r="L134" s="25"/>
      <c r="M134" s="25"/>
      <c r="N134" s="25"/>
      <c r="S134" s="17"/>
      <c r="T134" s="26"/>
      <c r="U134" s="31"/>
    </row>
    <row r="135" spans="5:21" s="7" customFormat="1" x14ac:dyDescent="0.25">
      <c r="E135" s="24"/>
      <c r="H135" s="32"/>
      <c r="K135" s="25"/>
      <c r="L135" s="25"/>
      <c r="M135" s="25"/>
      <c r="N135" s="25"/>
      <c r="S135" s="17"/>
      <c r="T135" s="26"/>
      <c r="U135" s="31"/>
    </row>
    <row r="136" spans="5:21" s="7" customFormat="1" x14ac:dyDescent="0.25">
      <c r="E136" s="24"/>
      <c r="H136" s="32"/>
      <c r="K136" s="25"/>
      <c r="L136" s="25"/>
      <c r="M136" s="25"/>
      <c r="N136" s="25"/>
      <c r="S136" s="17"/>
      <c r="T136" s="26"/>
      <c r="U136" s="31"/>
    </row>
    <row r="137" spans="5:21" s="7" customFormat="1" x14ac:dyDescent="0.25">
      <c r="E137" s="24"/>
      <c r="H137" s="32"/>
      <c r="K137" s="25"/>
      <c r="L137" s="25"/>
      <c r="M137" s="25"/>
      <c r="N137" s="25"/>
      <c r="S137" s="17"/>
      <c r="T137" s="26"/>
      <c r="U137" s="31"/>
    </row>
    <row r="138" spans="5:21" s="7" customFormat="1" x14ac:dyDescent="0.25">
      <c r="E138" s="24"/>
      <c r="H138" s="32"/>
      <c r="K138" s="25"/>
      <c r="L138" s="25"/>
      <c r="M138" s="25"/>
      <c r="N138" s="25"/>
      <c r="S138" s="17"/>
      <c r="T138" s="26"/>
      <c r="U138" s="31"/>
    </row>
    <row r="139" spans="5:21" s="7" customFormat="1" x14ac:dyDescent="0.25">
      <c r="E139" s="24"/>
      <c r="H139" s="32"/>
      <c r="K139" s="25"/>
      <c r="L139" s="25"/>
      <c r="M139" s="25"/>
      <c r="N139" s="25"/>
      <c r="S139" s="17"/>
      <c r="T139" s="26"/>
      <c r="U139" s="31"/>
    </row>
    <row r="140" spans="5:21" s="7" customFormat="1" x14ac:dyDescent="0.25">
      <c r="E140" s="24"/>
      <c r="H140" s="32"/>
      <c r="K140" s="25"/>
      <c r="L140" s="25"/>
      <c r="M140" s="25"/>
      <c r="N140" s="25"/>
      <c r="S140" s="17"/>
      <c r="T140" s="26"/>
      <c r="U140" s="31"/>
    </row>
    <row r="141" spans="5:21" s="7" customFormat="1" x14ac:dyDescent="0.25">
      <c r="E141" s="24"/>
      <c r="H141" s="32"/>
      <c r="K141" s="25"/>
      <c r="L141" s="25"/>
      <c r="M141" s="25"/>
      <c r="N141" s="25"/>
      <c r="S141" s="17"/>
      <c r="T141" s="26"/>
      <c r="U141" s="31"/>
    </row>
    <row r="142" spans="5:21" s="7" customFormat="1" x14ac:dyDescent="0.25">
      <c r="E142" s="24"/>
      <c r="H142" s="32"/>
      <c r="K142" s="25"/>
      <c r="L142" s="25"/>
      <c r="M142" s="25"/>
      <c r="N142" s="25"/>
      <c r="S142" s="17"/>
      <c r="T142" s="26"/>
      <c r="U142" s="31"/>
    </row>
    <row r="143" spans="5:21" s="7" customFormat="1" x14ac:dyDescent="0.25">
      <c r="E143" s="24"/>
      <c r="H143" s="32"/>
      <c r="K143" s="25"/>
      <c r="L143" s="25"/>
      <c r="M143" s="25"/>
      <c r="N143" s="25"/>
      <c r="S143" s="17"/>
      <c r="T143" s="26"/>
      <c r="U143" s="31"/>
    </row>
    <row r="144" spans="5:21" s="7" customFormat="1" x14ac:dyDescent="0.25">
      <c r="E144" s="24"/>
      <c r="H144" s="32"/>
      <c r="K144" s="25"/>
      <c r="L144" s="25"/>
      <c r="M144" s="25"/>
      <c r="N144" s="25"/>
      <c r="S144" s="17"/>
      <c r="T144" s="26"/>
      <c r="U144" s="31"/>
    </row>
    <row r="145" spans="5:21" s="7" customFormat="1" x14ac:dyDescent="0.25">
      <c r="E145" s="24"/>
      <c r="H145" s="32"/>
      <c r="K145" s="25"/>
      <c r="L145" s="25"/>
      <c r="M145" s="25"/>
      <c r="N145" s="25"/>
      <c r="S145" s="17"/>
      <c r="T145" s="26"/>
      <c r="U145" s="31"/>
    </row>
    <row r="146" spans="5:21" s="7" customFormat="1" x14ac:dyDescent="0.25">
      <c r="E146" s="24"/>
      <c r="H146" s="32"/>
      <c r="K146" s="25"/>
      <c r="L146" s="25"/>
      <c r="M146" s="25"/>
      <c r="N146" s="25"/>
      <c r="S146" s="17"/>
      <c r="T146" s="26"/>
      <c r="U146" s="31"/>
    </row>
    <row r="147" spans="5:21" s="7" customFormat="1" x14ac:dyDescent="0.25">
      <c r="E147" s="24"/>
      <c r="H147" s="32"/>
      <c r="K147" s="25"/>
      <c r="L147" s="25"/>
      <c r="M147" s="25"/>
      <c r="N147" s="25"/>
      <c r="S147" s="17"/>
      <c r="T147" s="26"/>
      <c r="U147" s="31"/>
    </row>
    <row r="148" spans="5:21" s="7" customFormat="1" x14ac:dyDescent="0.25">
      <c r="E148" s="24"/>
      <c r="H148" s="32"/>
      <c r="K148" s="25"/>
      <c r="L148" s="25"/>
      <c r="M148" s="25"/>
      <c r="N148" s="25"/>
      <c r="S148" s="17"/>
      <c r="T148" s="26"/>
      <c r="U148" s="31"/>
    </row>
    <row r="149" spans="5:21" s="7" customFormat="1" x14ac:dyDescent="0.25">
      <c r="E149" s="24"/>
      <c r="H149" s="32"/>
      <c r="K149" s="25"/>
      <c r="L149" s="25"/>
      <c r="M149" s="25"/>
      <c r="N149" s="25"/>
      <c r="S149" s="17"/>
      <c r="T149" s="26"/>
      <c r="U149" s="31"/>
    </row>
    <row r="150" spans="5:21" s="7" customFormat="1" x14ac:dyDescent="0.25">
      <c r="E150" s="24"/>
      <c r="H150" s="32"/>
      <c r="K150" s="25"/>
      <c r="L150" s="25"/>
      <c r="M150" s="25"/>
      <c r="N150" s="25"/>
      <c r="S150" s="17"/>
      <c r="T150" s="26"/>
      <c r="U150" s="31"/>
    </row>
    <row r="151" spans="5:21" s="7" customFormat="1" x14ac:dyDescent="0.25">
      <c r="E151" s="24"/>
      <c r="H151" s="32"/>
      <c r="K151" s="25"/>
      <c r="L151" s="25"/>
      <c r="M151" s="25"/>
      <c r="N151" s="25"/>
      <c r="S151" s="17"/>
      <c r="T151" s="26"/>
      <c r="U151" s="31"/>
    </row>
    <row r="152" spans="5:21" s="7" customFormat="1" x14ac:dyDescent="0.25">
      <c r="E152" s="24"/>
      <c r="H152" s="32"/>
      <c r="K152" s="25"/>
      <c r="L152" s="25"/>
      <c r="M152" s="25"/>
      <c r="N152" s="25"/>
      <c r="S152" s="17"/>
      <c r="T152" s="26"/>
      <c r="U152" s="31"/>
    </row>
    <row r="153" spans="5:21" s="7" customFormat="1" x14ac:dyDescent="0.25">
      <c r="E153" s="24"/>
      <c r="H153" s="32"/>
      <c r="K153" s="25"/>
      <c r="L153" s="25"/>
      <c r="M153" s="25"/>
      <c r="N153" s="25"/>
      <c r="S153" s="17"/>
      <c r="T153" s="26"/>
      <c r="U153" s="31"/>
    </row>
    <row r="154" spans="5:21" s="7" customFormat="1" x14ac:dyDescent="0.25">
      <c r="E154" s="24"/>
      <c r="H154" s="32"/>
      <c r="K154" s="25"/>
      <c r="L154" s="25"/>
      <c r="M154" s="25"/>
      <c r="N154" s="25"/>
      <c r="S154" s="17"/>
      <c r="T154" s="26"/>
      <c r="U154" s="31"/>
    </row>
    <row r="155" spans="5:21" s="7" customFormat="1" x14ac:dyDescent="0.25">
      <c r="E155" s="24"/>
      <c r="H155" s="32"/>
      <c r="K155" s="25"/>
      <c r="L155" s="25"/>
      <c r="M155" s="25"/>
      <c r="N155" s="25"/>
      <c r="S155" s="17"/>
      <c r="T155" s="26"/>
      <c r="U155" s="31"/>
    </row>
    <row r="156" spans="5:21" s="7" customFormat="1" x14ac:dyDescent="0.25">
      <c r="E156" s="24"/>
      <c r="H156" s="32"/>
      <c r="K156" s="25"/>
      <c r="L156" s="25"/>
      <c r="M156" s="25"/>
      <c r="N156" s="25"/>
      <c r="S156" s="17"/>
      <c r="T156" s="26"/>
      <c r="U156" s="31"/>
    </row>
    <row r="157" spans="5:21" s="7" customFormat="1" x14ac:dyDescent="0.25">
      <c r="E157" s="24"/>
      <c r="H157" s="32"/>
      <c r="K157" s="25"/>
      <c r="L157" s="25"/>
      <c r="M157" s="25"/>
      <c r="N157" s="25"/>
      <c r="S157" s="17"/>
      <c r="T157" s="26"/>
      <c r="U157" s="31"/>
    </row>
    <row r="158" spans="5:21" s="7" customFormat="1" x14ac:dyDescent="0.25">
      <c r="E158" s="24"/>
      <c r="H158" s="32"/>
      <c r="K158" s="25"/>
      <c r="L158" s="25"/>
      <c r="M158" s="25"/>
      <c r="N158" s="25"/>
      <c r="S158" s="17"/>
      <c r="T158" s="26"/>
      <c r="U158" s="31"/>
    </row>
    <row r="159" spans="5:21" s="7" customFormat="1" x14ac:dyDescent="0.25">
      <c r="E159" s="24"/>
      <c r="H159" s="32"/>
      <c r="K159" s="25"/>
      <c r="L159" s="25"/>
      <c r="M159" s="25"/>
      <c r="N159" s="25"/>
      <c r="S159" s="17"/>
      <c r="T159" s="26"/>
      <c r="U159" s="31"/>
    </row>
    <row r="160" spans="5:21" s="7" customFormat="1" x14ac:dyDescent="0.25">
      <c r="E160" s="24"/>
      <c r="H160" s="32"/>
      <c r="K160" s="25"/>
      <c r="L160" s="25"/>
      <c r="M160" s="25"/>
      <c r="N160" s="25"/>
      <c r="S160" s="17"/>
      <c r="T160" s="26"/>
      <c r="U160" s="31"/>
    </row>
    <row r="161" spans="5:21" s="7" customFormat="1" x14ac:dyDescent="0.25">
      <c r="E161" s="24"/>
      <c r="H161" s="32"/>
      <c r="K161" s="25"/>
      <c r="L161" s="25"/>
      <c r="M161" s="25"/>
      <c r="N161" s="25"/>
      <c r="S161" s="17"/>
      <c r="T161" s="26"/>
      <c r="U161" s="31"/>
    </row>
    <row r="162" spans="5:21" s="7" customFormat="1" x14ac:dyDescent="0.25">
      <c r="E162" s="24"/>
      <c r="H162" s="32"/>
      <c r="K162" s="25"/>
      <c r="L162" s="25"/>
      <c r="M162" s="25"/>
      <c r="N162" s="25"/>
      <c r="S162" s="17"/>
      <c r="T162" s="26"/>
      <c r="U162" s="31"/>
    </row>
    <row r="163" spans="5:21" s="7" customFormat="1" x14ac:dyDescent="0.25">
      <c r="E163" s="24"/>
      <c r="H163" s="32"/>
      <c r="K163" s="25"/>
      <c r="L163" s="25"/>
      <c r="M163" s="25"/>
      <c r="N163" s="25"/>
      <c r="S163" s="17"/>
      <c r="T163" s="26"/>
      <c r="U163" s="31"/>
    </row>
    <row r="164" spans="5:21" s="7" customFormat="1" x14ac:dyDescent="0.25">
      <c r="E164" s="24"/>
      <c r="H164" s="32"/>
      <c r="K164" s="25"/>
      <c r="L164" s="25"/>
      <c r="M164" s="25"/>
      <c r="N164" s="25"/>
      <c r="S164" s="17"/>
      <c r="T164" s="26"/>
      <c r="U164" s="31"/>
    </row>
    <row r="165" spans="5:21" s="7" customFormat="1" x14ac:dyDescent="0.25">
      <c r="E165" s="24"/>
      <c r="H165" s="32"/>
      <c r="K165" s="25"/>
      <c r="L165" s="25"/>
      <c r="M165" s="25"/>
      <c r="N165" s="25"/>
      <c r="S165" s="17"/>
      <c r="T165" s="26"/>
      <c r="U165" s="31"/>
    </row>
    <row r="166" spans="5:21" s="7" customFormat="1" x14ac:dyDescent="0.25">
      <c r="E166" s="24"/>
      <c r="H166" s="32"/>
      <c r="K166" s="25"/>
      <c r="L166" s="25"/>
      <c r="M166" s="25"/>
      <c r="N166" s="25"/>
      <c r="S166" s="17"/>
      <c r="T166" s="26"/>
      <c r="U166" s="31"/>
    </row>
    <row r="167" spans="5:21" s="7" customFormat="1" x14ac:dyDescent="0.25">
      <c r="E167" s="24"/>
      <c r="H167" s="32"/>
      <c r="K167" s="25"/>
      <c r="L167" s="25"/>
      <c r="M167" s="25"/>
      <c r="N167" s="25"/>
      <c r="S167" s="17"/>
      <c r="T167" s="26"/>
      <c r="U167" s="31"/>
    </row>
    <row r="168" spans="5:21" s="7" customFormat="1" x14ac:dyDescent="0.25">
      <c r="E168" s="24"/>
      <c r="H168" s="32"/>
      <c r="K168" s="25"/>
      <c r="L168" s="25"/>
      <c r="M168" s="25"/>
      <c r="N168" s="25"/>
      <c r="S168" s="17"/>
      <c r="T168" s="26"/>
      <c r="U168" s="31"/>
    </row>
    <row r="169" spans="5:21" s="7" customFormat="1" x14ac:dyDescent="0.25">
      <c r="E169" s="24"/>
      <c r="H169" s="32"/>
      <c r="K169" s="25"/>
      <c r="L169" s="25"/>
      <c r="M169" s="25"/>
      <c r="N169" s="25"/>
      <c r="S169" s="17"/>
      <c r="T169" s="26"/>
      <c r="U169" s="31"/>
    </row>
    <row r="170" spans="5:21" s="7" customFormat="1" x14ac:dyDescent="0.25">
      <c r="E170" s="24"/>
      <c r="H170" s="32"/>
      <c r="K170" s="25"/>
      <c r="L170" s="25"/>
      <c r="M170" s="25"/>
      <c r="N170" s="25"/>
      <c r="S170" s="17"/>
      <c r="T170" s="26"/>
      <c r="U170" s="31"/>
    </row>
    <row r="171" spans="5:21" s="7" customFormat="1" x14ac:dyDescent="0.25">
      <c r="E171" s="24"/>
      <c r="H171" s="32"/>
      <c r="K171" s="25"/>
      <c r="L171" s="25"/>
      <c r="M171" s="25"/>
      <c r="N171" s="25"/>
      <c r="S171" s="17"/>
      <c r="T171" s="26"/>
      <c r="U171" s="31"/>
    </row>
    <row r="172" spans="5:21" s="7" customFormat="1" x14ac:dyDescent="0.25">
      <c r="E172" s="24"/>
      <c r="H172" s="32"/>
      <c r="K172" s="25"/>
      <c r="L172" s="25"/>
      <c r="M172" s="25"/>
      <c r="N172" s="25"/>
      <c r="S172" s="17"/>
      <c r="T172" s="26"/>
      <c r="U172" s="31"/>
    </row>
    <row r="173" spans="5:21" s="7" customFormat="1" x14ac:dyDescent="0.25">
      <c r="E173" s="24"/>
      <c r="H173" s="32"/>
      <c r="K173" s="25"/>
      <c r="L173" s="25"/>
      <c r="M173" s="25"/>
      <c r="N173" s="25"/>
      <c r="S173" s="17"/>
      <c r="T173" s="26"/>
      <c r="U173" s="31"/>
    </row>
    <row r="174" spans="5:21" s="7" customFormat="1" x14ac:dyDescent="0.25">
      <c r="E174" s="24"/>
      <c r="H174" s="32"/>
      <c r="K174" s="25"/>
      <c r="L174" s="25"/>
      <c r="M174" s="25"/>
      <c r="N174" s="25"/>
      <c r="S174" s="17"/>
      <c r="T174" s="26"/>
      <c r="U174" s="31"/>
    </row>
    <row r="175" spans="5:21" s="7" customFormat="1" x14ac:dyDescent="0.25">
      <c r="E175" s="24"/>
      <c r="H175" s="32"/>
      <c r="K175" s="25"/>
      <c r="L175" s="25"/>
      <c r="M175" s="25"/>
      <c r="N175" s="25"/>
      <c r="S175" s="17"/>
      <c r="T175" s="26"/>
      <c r="U175" s="31"/>
    </row>
    <row r="176" spans="5:21" s="7" customFormat="1" x14ac:dyDescent="0.25">
      <c r="E176" s="24"/>
      <c r="H176" s="32"/>
      <c r="K176" s="25"/>
      <c r="L176" s="25"/>
      <c r="M176" s="25"/>
      <c r="N176" s="25"/>
      <c r="S176" s="17"/>
      <c r="T176" s="26"/>
      <c r="U176" s="31"/>
    </row>
    <row r="177" spans="5:21" s="7" customFormat="1" x14ac:dyDescent="0.25">
      <c r="E177" s="24"/>
      <c r="H177" s="32"/>
      <c r="K177" s="25"/>
      <c r="L177" s="25"/>
      <c r="M177" s="25"/>
      <c r="N177" s="25"/>
      <c r="S177" s="17"/>
      <c r="T177" s="26"/>
      <c r="U177" s="31"/>
    </row>
    <row r="178" spans="5:21" s="7" customFormat="1" x14ac:dyDescent="0.25">
      <c r="E178" s="24"/>
      <c r="H178" s="32"/>
      <c r="K178" s="25"/>
      <c r="L178" s="25"/>
      <c r="M178" s="25"/>
      <c r="N178" s="25"/>
      <c r="S178" s="17"/>
      <c r="T178" s="26"/>
      <c r="U178" s="31"/>
    </row>
    <row r="179" spans="5:21" s="7" customFormat="1" x14ac:dyDescent="0.25">
      <c r="E179" s="24"/>
      <c r="H179" s="32"/>
      <c r="K179" s="25"/>
      <c r="L179" s="25"/>
      <c r="M179" s="25"/>
      <c r="N179" s="25"/>
      <c r="S179" s="17"/>
      <c r="T179" s="26"/>
      <c r="U179" s="31"/>
    </row>
    <row r="180" spans="5:21" s="7" customFormat="1" x14ac:dyDescent="0.25">
      <c r="E180" s="24"/>
      <c r="H180" s="32"/>
      <c r="K180" s="25"/>
      <c r="L180" s="25"/>
      <c r="M180" s="25"/>
      <c r="N180" s="25"/>
      <c r="S180" s="17"/>
      <c r="T180" s="26"/>
      <c r="U180" s="31"/>
    </row>
    <row r="181" spans="5:21" s="7" customFormat="1" x14ac:dyDescent="0.25">
      <c r="E181" s="24"/>
      <c r="H181" s="32"/>
      <c r="K181" s="25"/>
      <c r="L181" s="25"/>
      <c r="M181" s="25"/>
      <c r="N181" s="25"/>
      <c r="S181" s="17"/>
      <c r="T181" s="26"/>
      <c r="U181" s="31"/>
    </row>
    <row r="182" spans="5:21" s="7" customFormat="1" x14ac:dyDescent="0.25">
      <c r="E182" s="24"/>
      <c r="H182" s="32"/>
      <c r="K182" s="25"/>
      <c r="L182" s="25"/>
      <c r="M182" s="25"/>
      <c r="N182" s="25"/>
      <c r="S182" s="17"/>
      <c r="T182" s="26"/>
      <c r="U182" s="31"/>
    </row>
    <row r="183" spans="5:21" s="7" customFormat="1" x14ac:dyDescent="0.25">
      <c r="E183" s="24"/>
      <c r="H183" s="32"/>
      <c r="K183" s="25"/>
      <c r="L183" s="25"/>
      <c r="M183" s="25"/>
      <c r="N183" s="25"/>
      <c r="S183" s="17"/>
      <c r="T183" s="26"/>
      <c r="U183" s="31"/>
    </row>
    <row r="184" spans="5:21" s="7" customFormat="1" x14ac:dyDescent="0.25">
      <c r="E184" s="24"/>
      <c r="H184" s="32"/>
      <c r="K184" s="25"/>
      <c r="L184" s="25"/>
      <c r="M184" s="25"/>
      <c r="N184" s="25"/>
      <c r="S184" s="17"/>
      <c r="T184" s="26"/>
      <c r="U184" s="31"/>
    </row>
    <row r="185" spans="5:21" s="7" customFormat="1" x14ac:dyDescent="0.25">
      <c r="E185" s="24"/>
      <c r="H185" s="32"/>
      <c r="K185" s="25"/>
      <c r="L185" s="25"/>
      <c r="M185" s="25"/>
      <c r="N185" s="25"/>
      <c r="S185" s="17"/>
      <c r="T185" s="26"/>
      <c r="U185" s="31"/>
    </row>
    <row r="186" spans="5:21" s="7" customFormat="1" x14ac:dyDescent="0.25">
      <c r="E186" s="24"/>
      <c r="H186" s="32"/>
      <c r="K186" s="25"/>
      <c r="L186" s="25"/>
      <c r="M186" s="25"/>
      <c r="N186" s="25"/>
      <c r="S186" s="17"/>
      <c r="T186" s="26"/>
      <c r="U186" s="31"/>
    </row>
    <row r="187" spans="5:21" s="7" customFormat="1" x14ac:dyDescent="0.25">
      <c r="E187" s="24"/>
      <c r="H187" s="32"/>
      <c r="K187" s="25"/>
      <c r="L187" s="25"/>
      <c r="M187" s="25"/>
      <c r="N187" s="25"/>
      <c r="S187" s="17"/>
      <c r="T187" s="26"/>
      <c r="U187" s="31"/>
    </row>
    <row r="188" spans="5:21" s="7" customFormat="1" x14ac:dyDescent="0.25">
      <c r="E188" s="24"/>
      <c r="H188" s="32"/>
      <c r="K188" s="25"/>
      <c r="L188" s="25"/>
      <c r="M188" s="25"/>
      <c r="N188" s="25"/>
      <c r="S188" s="17"/>
      <c r="T188" s="26"/>
      <c r="U188" s="31"/>
    </row>
    <row r="189" spans="5:21" s="7" customFormat="1" x14ac:dyDescent="0.25">
      <c r="E189" s="24"/>
      <c r="H189" s="32"/>
      <c r="K189" s="25"/>
      <c r="L189" s="25"/>
      <c r="M189" s="25"/>
      <c r="N189" s="25"/>
      <c r="S189" s="17"/>
      <c r="T189" s="26"/>
      <c r="U189" s="31"/>
    </row>
    <row r="190" spans="5:21" s="7" customFormat="1" x14ac:dyDescent="0.25">
      <c r="E190" s="24"/>
      <c r="H190" s="32"/>
      <c r="K190" s="25"/>
      <c r="L190" s="25"/>
      <c r="M190" s="25"/>
      <c r="N190" s="25"/>
      <c r="S190" s="17"/>
      <c r="T190" s="26"/>
      <c r="U190" s="31"/>
    </row>
    <row r="191" spans="5:21" s="7" customFormat="1" x14ac:dyDescent="0.25">
      <c r="E191" s="24"/>
      <c r="H191" s="32"/>
      <c r="K191" s="25"/>
      <c r="L191" s="25"/>
      <c r="M191" s="25"/>
      <c r="N191" s="25"/>
      <c r="S191" s="17"/>
      <c r="T191" s="26"/>
      <c r="U191" s="31"/>
    </row>
    <row r="192" spans="5:21" s="7" customFormat="1" x14ac:dyDescent="0.25">
      <c r="E192" s="24"/>
      <c r="H192" s="32"/>
      <c r="K192" s="25"/>
      <c r="L192" s="25"/>
      <c r="M192" s="25"/>
      <c r="N192" s="25"/>
      <c r="S192" s="17"/>
      <c r="T192" s="26"/>
      <c r="U192" s="31"/>
    </row>
    <row r="193" spans="5:21" s="7" customFormat="1" x14ac:dyDescent="0.25">
      <c r="E193" s="24"/>
      <c r="H193" s="32"/>
      <c r="K193" s="25"/>
      <c r="L193" s="25"/>
      <c r="M193" s="25"/>
      <c r="N193" s="25"/>
      <c r="S193" s="17"/>
      <c r="T193" s="26"/>
      <c r="U193" s="31"/>
    </row>
    <row r="194" spans="5:21" s="7" customFormat="1" x14ac:dyDescent="0.25">
      <c r="E194" s="24"/>
      <c r="H194" s="32"/>
      <c r="K194" s="25"/>
      <c r="L194" s="25"/>
      <c r="M194" s="25"/>
      <c r="N194" s="25"/>
      <c r="S194" s="17"/>
      <c r="T194" s="26"/>
      <c r="U194" s="31"/>
    </row>
    <row r="195" spans="5:21" s="7" customFormat="1" x14ac:dyDescent="0.25">
      <c r="E195" s="24"/>
      <c r="H195" s="32"/>
      <c r="K195" s="25"/>
      <c r="L195" s="25"/>
      <c r="M195" s="25"/>
      <c r="N195" s="25"/>
      <c r="S195" s="17"/>
      <c r="T195" s="26"/>
      <c r="U195" s="31"/>
    </row>
    <row r="196" spans="5:21" s="7" customFormat="1" x14ac:dyDescent="0.25">
      <c r="E196" s="24"/>
      <c r="H196" s="32"/>
      <c r="K196" s="25"/>
      <c r="L196" s="25"/>
      <c r="M196" s="25"/>
      <c r="N196" s="25"/>
      <c r="S196" s="17"/>
      <c r="T196" s="26"/>
      <c r="U196" s="31"/>
    </row>
    <row r="197" spans="5:21" s="7" customFormat="1" x14ac:dyDescent="0.25">
      <c r="E197" s="24"/>
      <c r="H197" s="32"/>
      <c r="K197" s="25"/>
      <c r="L197" s="25"/>
      <c r="M197" s="25"/>
      <c r="N197" s="25"/>
      <c r="S197" s="17"/>
      <c r="T197" s="26"/>
      <c r="U197" s="31"/>
    </row>
    <row r="198" spans="5:21" s="7" customFormat="1" x14ac:dyDescent="0.25">
      <c r="E198" s="24"/>
      <c r="H198" s="32"/>
      <c r="K198" s="25"/>
      <c r="L198" s="25"/>
      <c r="M198" s="25"/>
      <c r="N198" s="25"/>
      <c r="S198" s="17"/>
      <c r="T198" s="26"/>
      <c r="U198" s="31"/>
    </row>
    <row r="199" spans="5:21" s="7" customFormat="1" x14ac:dyDescent="0.25">
      <c r="E199" s="24"/>
      <c r="H199" s="32"/>
      <c r="K199" s="25"/>
      <c r="L199" s="25"/>
      <c r="M199" s="25"/>
      <c r="N199" s="25"/>
      <c r="S199" s="17"/>
      <c r="T199" s="26"/>
      <c r="U199" s="31"/>
    </row>
    <row r="200" spans="5:21" s="7" customFormat="1" x14ac:dyDescent="0.25">
      <c r="E200" s="24"/>
      <c r="H200" s="32"/>
      <c r="K200" s="25"/>
      <c r="L200" s="25"/>
      <c r="M200" s="25"/>
      <c r="N200" s="25"/>
      <c r="S200" s="17"/>
      <c r="T200" s="26"/>
      <c r="U200" s="31"/>
    </row>
    <row r="201" spans="5:21" s="7" customFormat="1" x14ac:dyDescent="0.25">
      <c r="E201" s="24"/>
      <c r="H201" s="32"/>
      <c r="K201" s="25"/>
      <c r="L201" s="25"/>
      <c r="M201" s="25"/>
      <c r="N201" s="25"/>
      <c r="S201" s="17"/>
      <c r="T201" s="26"/>
      <c r="U201" s="31"/>
    </row>
    <row r="202" spans="5:21" s="7" customFormat="1" x14ac:dyDescent="0.25">
      <c r="E202" s="24"/>
      <c r="H202" s="32"/>
      <c r="K202" s="25"/>
      <c r="L202" s="25"/>
      <c r="M202" s="25"/>
      <c r="N202" s="25"/>
      <c r="S202" s="17"/>
      <c r="T202" s="26"/>
      <c r="U202" s="31"/>
    </row>
    <row r="203" spans="5:21" s="7" customFormat="1" x14ac:dyDescent="0.25">
      <c r="E203" s="24"/>
      <c r="H203" s="32"/>
      <c r="K203" s="25"/>
      <c r="L203" s="25"/>
      <c r="M203" s="25"/>
      <c r="N203" s="25"/>
      <c r="S203" s="17"/>
      <c r="T203" s="26"/>
      <c r="U203" s="31"/>
    </row>
    <row r="204" spans="5:21" s="7" customFormat="1" x14ac:dyDescent="0.25">
      <c r="E204" s="24"/>
      <c r="H204" s="32"/>
      <c r="K204" s="25"/>
      <c r="L204" s="25"/>
      <c r="M204" s="25"/>
      <c r="N204" s="25"/>
      <c r="S204" s="17"/>
      <c r="T204" s="26"/>
      <c r="U204" s="31"/>
    </row>
    <row r="205" spans="5:21" s="7" customFormat="1" x14ac:dyDescent="0.25">
      <c r="E205" s="24"/>
      <c r="H205" s="32"/>
      <c r="K205" s="25"/>
      <c r="L205" s="25"/>
      <c r="M205" s="25"/>
      <c r="N205" s="25"/>
      <c r="S205" s="17"/>
      <c r="T205" s="26"/>
      <c r="U205" s="31"/>
    </row>
    <row r="206" spans="5:21" s="7" customFormat="1" x14ac:dyDescent="0.25">
      <c r="E206" s="24"/>
      <c r="H206" s="32"/>
      <c r="K206" s="25"/>
      <c r="L206" s="25"/>
      <c r="M206" s="25"/>
      <c r="N206" s="25"/>
      <c r="S206" s="17"/>
      <c r="T206" s="26"/>
      <c r="U206" s="31"/>
    </row>
    <row r="207" spans="5:21" s="7" customFormat="1" x14ac:dyDescent="0.25">
      <c r="E207" s="24"/>
      <c r="H207" s="32"/>
      <c r="K207" s="25"/>
      <c r="L207" s="25"/>
      <c r="M207" s="25"/>
      <c r="N207" s="25"/>
      <c r="S207" s="17"/>
      <c r="T207" s="26"/>
      <c r="U207" s="31"/>
    </row>
    <row r="208" spans="5:21" s="7" customFormat="1" x14ac:dyDescent="0.25">
      <c r="E208" s="24"/>
      <c r="H208" s="32"/>
      <c r="K208" s="25"/>
      <c r="L208" s="25"/>
      <c r="M208" s="25"/>
      <c r="N208" s="25"/>
      <c r="S208" s="17"/>
      <c r="T208" s="26"/>
      <c r="U208" s="31"/>
    </row>
    <row r="209" spans="5:21" s="7" customFormat="1" x14ac:dyDescent="0.25">
      <c r="E209" s="24"/>
      <c r="H209" s="32"/>
      <c r="K209" s="25"/>
      <c r="L209" s="25"/>
      <c r="M209" s="25"/>
      <c r="N209" s="25"/>
      <c r="S209" s="17"/>
      <c r="T209" s="26"/>
      <c r="U209" s="31"/>
    </row>
    <row r="210" spans="5:21" s="7" customFormat="1" x14ac:dyDescent="0.25">
      <c r="E210" s="24"/>
      <c r="H210" s="32"/>
      <c r="K210" s="25"/>
      <c r="L210" s="25"/>
      <c r="M210" s="25"/>
      <c r="N210" s="25"/>
      <c r="S210" s="17"/>
      <c r="T210" s="26"/>
      <c r="U210" s="31"/>
    </row>
    <row r="211" spans="5:21" s="7" customFormat="1" x14ac:dyDescent="0.25">
      <c r="E211" s="24"/>
      <c r="H211" s="32"/>
      <c r="K211" s="25"/>
      <c r="L211" s="25"/>
      <c r="M211" s="25"/>
      <c r="N211" s="25"/>
      <c r="S211" s="17"/>
      <c r="T211" s="26"/>
      <c r="U211" s="31"/>
    </row>
    <row r="212" spans="5:21" s="7" customFormat="1" x14ac:dyDescent="0.25">
      <c r="E212" s="24"/>
      <c r="H212" s="32"/>
      <c r="K212" s="25"/>
      <c r="L212" s="25"/>
      <c r="M212" s="25"/>
      <c r="N212" s="25"/>
      <c r="S212" s="17"/>
      <c r="T212" s="26"/>
      <c r="U212" s="31"/>
    </row>
    <row r="213" spans="5:21" s="7" customFormat="1" x14ac:dyDescent="0.25">
      <c r="E213" s="24"/>
      <c r="H213" s="32"/>
      <c r="K213" s="25"/>
      <c r="L213" s="25"/>
      <c r="M213" s="25"/>
      <c r="N213" s="25"/>
      <c r="S213" s="17"/>
      <c r="T213" s="26"/>
      <c r="U213" s="31"/>
    </row>
    <row r="214" spans="5:21" s="7" customFormat="1" x14ac:dyDescent="0.25">
      <c r="E214" s="24"/>
      <c r="H214" s="32"/>
      <c r="K214" s="25"/>
      <c r="L214" s="25"/>
      <c r="M214" s="25"/>
      <c r="N214" s="25"/>
      <c r="S214" s="17"/>
      <c r="T214" s="26"/>
      <c r="U214" s="31"/>
    </row>
    <row r="215" spans="5:21" s="7" customFormat="1" x14ac:dyDescent="0.25">
      <c r="E215" s="24"/>
      <c r="H215" s="32"/>
      <c r="K215" s="25"/>
      <c r="L215" s="25"/>
      <c r="M215" s="25"/>
      <c r="N215" s="25"/>
      <c r="S215" s="17"/>
      <c r="T215" s="26"/>
      <c r="U215" s="31"/>
    </row>
    <row r="216" spans="5:21" s="7" customFormat="1" x14ac:dyDescent="0.25">
      <c r="E216" s="24"/>
      <c r="H216" s="32"/>
      <c r="K216" s="25"/>
      <c r="L216" s="25"/>
      <c r="M216" s="25"/>
      <c r="N216" s="25"/>
      <c r="S216" s="17"/>
      <c r="T216" s="26"/>
      <c r="U216" s="31"/>
    </row>
    <row r="217" spans="5:21" s="7" customFormat="1" x14ac:dyDescent="0.25">
      <c r="E217" s="24"/>
      <c r="H217" s="32"/>
      <c r="K217" s="25"/>
      <c r="L217" s="25"/>
      <c r="M217" s="25"/>
      <c r="N217" s="25"/>
      <c r="S217" s="17"/>
      <c r="T217" s="26"/>
      <c r="U217" s="31"/>
    </row>
    <row r="218" spans="5:21" s="7" customFormat="1" x14ac:dyDescent="0.25">
      <c r="E218" s="24"/>
      <c r="H218" s="32"/>
      <c r="K218" s="25"/>
      <c r="L218" s="25"/>
      <c r="M218" s="25"/>
      <c r="N218" s="25"/>
      <c r="S218" s="17"/>
      <c r="T218" s="26"/>
      <c r="U218" s="31"/>
    </row>
    <row r="219" spans="5:21" s="7" customFormat="1" x14ac:dyDescent="0.25">
      <c r="E219" s="24"/>
      <c r="H219" s="32"/>
      <c r="K219" s="25"/>
      <c r="L219" s="25"/>
      <c r="M219" s="25"/>
      <c r="N219" s="25"/>
      <c r="S219" s="17"/>
      <c r="T219" s="26"/>
      <c r="U219" s="31"/>
    </row>
    <row r="220" spans="5:21" s="7" customFormat="1" x14ac:dyDescent="0.25">
      <c r="E220" s="24"/>
      <c r="H220" s="32"/>
      <c r="K220" s="25"/>
      <c r="L220" s="25"/>
      <c r="M220" s="25"/>
      <c r="N220" s="25"/>
      <c r="S220" s="17"/>
      <c r="T220" s="26"/>
      <c r="U220" s="31"/>
    </row>
    <row r="221" spans="5:21" s="7" customFormat="1" x14ac:dyDescent="0.25">
      <c r="E221" s="24"/>
      <c r="H221" s="32"/>
      <c r="K221" s="25"/>
      <c r="L221" s="25"/>
      <c r="M221" s="25"/>
      <c r="N221" s="25"/>
      <c r="S221" s="17"/>
      <c r="T221" s="26"/>
      <c r="U221" s="31"/>
    </row>
    <row r="222" spans="5:21" s="7" customFormat="1" x14ac:dyDescent="0.25">
      <c r="E222" s="24"/>
      <c r="H222" s="32"/>
      <c r="K222" s="25"/>
      <c r="L222" s="25"/>
      <c r="M222" s="25"/>
      <c r="N222" s="25"/>
      <c r="S222" s="17"/>
      <c r="T222" s="26"/>
      <c r="U222" s="31"/>
    </row>
    <row r="223" spans="5:21" s="7" customFormat="1" x14ac:dyDescent="0.25">
      <c r="E223" s="24"/>
      <c r="H223" s="32"/>
      <c r="K223" s="25"/>
      <c r="L223" s="25"/>
      <c r="M223" s="25"/>
      <c r="N223" s="25"/>
      <c r="S223" s="17"/>
      <c r="T223" s="26"/>
      <c r="U223" s="31"/>
    </row>
    <row r="224" spans="5:21" s="7" customFormat="1" x14ac:dyDescent="0.25">
      <c r="E224" s="24"/>
      <c r="H224" s="32"/>
      <c r="K224" s="25"/>
      <c r="L224" s="25"/>
      <c r="M224" s="25"/>
      <c r="N224" s="25"/>
      <c r="S224" s="17"/>
      <c r="T224" s="26"/>
      <c r="U224" s="31"/>
    </row>
    <row r="225" spans="5:21" s="7" customFormat="1" x14ac:dyDescent="0.25">
      <c r="E225" s="24"/>
      <c r="H225" s="32"/>
      <c r="K225" s="25"/>
      <c r="L225" s="25"/>
      <c r="M225" s="25"/>
      <c r="N225" s="25"/>
      <c r="S225" s="17"/>
      <c r="T225" s="26"/>
      <c r="U225" s="31"/>
    </row>
    <row r="226" spans="5:21" s="7" customFormat="1" x14ac:dyDescent="0.25">
      <c r="E226" s="24"/>
      <c r="H226" s="32"/>
      <c r="K226" s="25"/>
      <c r="L226" s="25"/>
      <c r="M226" s="25"/>
      <c r="N226" s="25"/>
      <c r="S226" s="17"/>
      <c r="T226" s="26"/>
      <c r="U226" s="31"/>
    </row>
    <row r="227" spans="5:21" s="7" customFormat="1" x14ac:dyDescent="0.25">
      <c r="E227" s="24"/>
      <c r="H227" s="32"/>
      <c r="K227" s="25"/>
      <c r="L227" s="25"/>
      <c r="M227" s="25"/>
      <c r="N227" s="25"/>
      <c r="S227" s="17"/>
      <c r="T227" s="26"/>
      <c r="U227" s="31"/>
    </row>
    <row r="228" spans="5:21" s="7" customFormat="1" x14ac:dyDescent="0.25">
      <c r="E228" s="24"/>
      <c r="H228" s="32"/>
      <c r="K228" s="25"/>
      <c r="L228" s="25"/>
      <c r="M228" s="25"/>
      <c r="N228" s="25"/>
      <c r="S228" s="17"/>
      <c r="T228" s="26"/>
      <c r="U228" s="31"/>
    </row>
    <row r="229" spans="5:21" s="7" customFormat="1" x14ac:dyDescent="0.25">
      <c r="E229" s="24"/>
      <c r="H229" s="32"/>
      <c r="K229" s="25"/>
      <c r="L229" s="25"/>
      <c r="M229" s="25"/>
      <c r="N229" s="25"/>
      <c r="S229" s="17"/>
      <c r="T229" s="26"/>
      <c r="U229" s="31"/>
    </row>
    <row r="230" spans="5:21" s="7" customFormat="1" x14ac:dyDescent="0.25">
      <c r="E230" s="24"/>
      <c r="H230" s="32"/>
      <c r="K230" s="25"/>
      <c r="L230" s="25"/>
      <c r="M230" s="25"/>
      <c r="N230" s="25"/>
      <c r="S230" s="17"/>
      <c r="T230" s="26"/>
      <c r="U230" s="31"/>
    </row>
    <row r="231" spans="5:21" s="7" customFormat="1" x14ac:dyDescent="0.25">
      <c r="E231" s="24"/>
      <c r="H231" s="32"/>
      <c r="K231" s="25"/>
      <c r="L231" s="25"/>
      <c r="M231" s="25"/>
      <c r="N231" s="25"/>
      <c r="S231" s="17"/>
      <c r="T231" s="26"/>
      <c r="U231" s="31"/>
    </row>
    <row r="232" spans="5:21" s="7" customFormat="1" x14ac:dyDescent="0.25">
      <c r="E232" s="24"/>
      <c r="H232" s="32"/>
      <c r="K232" s="25"/>
      <c r="L232" s="25"/>
      <c r="M232" s="25"/>
      <c r="N232" s="25"/>
      <c r="S232" s="17"/>
      <c r="T232" s="26"/>
      <c r="U232" s="31"/>
    </row>
    <row r="233" spans="5:21" s="7" customFormat="1" x14ac:dyDescent="0.25">
      <c r="E233" s="24"/>
      <c r="H233" s="32"/>
      <c r="K233" s="25"/>
      <c r="L233" s="25"/>
      <c r="M233" s="25"/>
      <c r="N233" s="25"/>
      <c r="S233" s="17"/>
      <c r="T233" s="26"/>
      <c r="U233" s="31"/>
    </row>
    <row r="234" spans="5:21" s="7" customFormat="1" x14ac:dyDescent="0.25">
      <c r="E234" s="24"/>
      <c r="H234" s="32"/>
      <c r="K234" s="25"/>
      <c r="L234" s="25"/>
      <c r="M234" s="25"/>
      <c r="N234" s="25"/>
      <c r="S234" s="17"/>
      <c r="T234" s="26"/>
      <c r="U234" s="31"/>
    </row>
    <row r="235" spans="5:21" s="7" customFormat="1" x14ac:dyDescent="0.25">
      <c r="E235" s="24"/>
      <c r="H235" s="32"/>
      <c r="K235" s="25"/>
      <c r="L235" s="25"/>
      <c r="M235" s="25"/>
      <c r="N235" s="25"/>
      <c r="S235" s="17"/>
      <c r="T235" s="26"/>
      <c r="U235" s="31"/>
    </row>
    <row r="236" spans="5:21" s="7" customFormat="1" x14ac:dyDescent="0.25">
      <c r="E236" s="24"/>
      <c r="H236" s="32"/>
      <c r="K236" s="25"/>
      <c r="L236" s="25"/>
      <c r="M236" s="25"/>
      <c r="N236" s="25"/>
      <c r="S236" s="17"/>
      <c r="T236" s="26"/>
      <c r="U236" s="31"/>
    </row>
    <row r="237" spans="5:21" s="7" customFormat="1" x14ac:dyDescent="0.25">
      <c r="E237" s="24"/>
      <c r="H237" s="32"/>
      <c r="K237" s="25"/>
      <c r="L237" s="25"/>
      <c r="M237" s="25"/>
      <c r="N237" s="25"/>
      <c r="S237" s="17"/>
      <c r="T237" s="26"/>
      <c r="U237" s="31"/>
    </row>
    <row r="238" spans="5:21" s="7" customFormat="1" x14ac:dyDescent="0.25">
      <c r="E238" s="24"/>
      <c r="H238" s="32"/>
      <c r="K238" s="25"/>
      <c r="L238" s="25"/>
      <c r="M238" s="25"/>
      <c r="N238" s="25"/>
      <c r="S238" s="17"/>
      <c r="T238" s="26"/>
      <c r="U238" s="31"/>
    </row>
    <row r="239" spans="5:21" s="7" customFormat="1" x14ac:dyDescent="0.25">
      <c r="E239" s="24"/>
      <c r="H239" s="32"/>
      <c r="K239" s="25"/>
      <c r="L239" s="25"/>
      <c r="M239" s="25"/>
      <c r="N239" s="25"/>
      <c r="S239" s="17"/>
      <c r="T239" s="26"/>
      <c r="U239" s="31"/>
    </row>
    <row r="240" spans="5:21" s="7" customFormat="1" x14ac:dyDescent="0.25">
      <c r="E240" s="24"/>
      <c r="H240" s="32"/>
      <c r="K240" s="25"/>
      <c r="L240" s="25"/>
      <c r="M240" s="25"/>
      <c r="N240" s="25"/>
      <c r="S240" s="17"/>
      <c r="T240" s="26"/>
      <c r="U240" s="31"/>
    </row>
    <row r="241" spans="5:21" s="7" customFormat="1" x14ac:dyDescent="0.25">
      <c r="E241" s="24"/>
      <c r="H241" s="32"/>
      <c r="K241" s="25"/>
      <c r="L241" s="25"/>
      <c r="M241" s="25"/>
      <c r="N241" s="25"/>
      <c r="S241" s="17"/>
      <c r="T241" s="26"/>
      <c r="U241" s="31"/>
    </row>
    <row r="242" spans="5:21" s="7" customFormat="1" x14ac:dyDescent="0.25">
      <c r="E242" s="24"/>
      <c r="H242" s="32"/>
      <c r="K242" s="25"/>
      <c r="L242" s="25"/>
      <c r="M242" s="25"/>
      <c r="N242" s="25"/>
      <c r="S242" s="17"/>
      <c r="T242" s="26"/>
      <c r="U242" s="31"/>
    </row>
    <row r="243" spans="5:21" s="7" customFormat="1" x14ac:dyDescent="0.25">
      <c r="E243" s="24"/>
      <c r="H243" s="32"/>
      <c r="K243" s="25"/>
      <c r="L243" s="25"/>
      <c r="M243" s="25"/>
      <c r="N243" s="25"/>
      <c r="S243" s="17"/>
      <c r="T243" s="26"/>
      <c r="U243" s="31"/>
    </row>
    <row r="244" spans="5:21" s="7" customFormat="1" x14ac:dyDescent="0.25">
      <c r="E244" s="24"/>
      <c r="H244" s="32"/>
      <c r="K244" s="25"/>
      <c r="L244" s="25"/>
      <c r="M244" s="25"/>
      <c r="N244" s="25"/>
      <c r="S244" s="17"/>
      <c r="T244" s="26"/>
      <c r="U244" s="31"/>
    </row>
    <row r="245" spans="5:21" s="7" customFormat="1" x14ac:dyDescent="0.25">
      <c r="E245" s="24"/>
      <c r="H245" s="32"/>
      <c r="K245" s="25"/>
      <c r="L245" s="25"/>
      <c r="M245" s="25"/>
      <c r="N245" s="25"/>
      <c r="S245" s="17"/>
      <c r="T245" s="26"/>
      <c r="U245" s="31"/>
    </row>
    <row r="246" spans="5:21" s="7" customFormat="1" x14ac:dyDescent="0.25">
      <c r="E246" s="24"/>
      <c r="H246" s="32"/>
      <c r="K246" s="25"/>
      <c r="L246" s="25"/>
      <c r="M246" s="25"/>
      <c r="N246" s="25"/>
      <c r="S246" s="17"/>
      <c r="T246" s="26"/>
      <c r="U246" s="31"/>
    </row>
    <row r="247" spans="5:21" s="7" customFormat="1" x14ac:dyDescent="0.25">
      <c r="E247" s="24"/>
      <c r="H247" s="32"/>
      <c r="K247" s="25"/>
      <c r="L247" s="25"/>
      <c r="M247" s="25"/>
      <c r="N247" s="25"/>
      <c r="S247" s="17"/>
      <c r="T247" s="26"/>
      <c r="U247" s="31"/>
    </row>
    <row r="248" spans="5:21" s="7" customFormat="1" x14ac:dyDescent="0.25">
      <c r="E248" s="24"/>
      <c r="H248" s="32"/>
      <c r="K248" s="25"/>
      <c r="L248" s="25"/>
      <c r="M248" s="25"/>
      <c r="N248" s="25"/>
      <c r="S248" s="17"/>
      <c r="T248" s="26"/>
      <c r="U248" s="31"/>
    </row>
    <row r="249" spans="5:21" s="7" customFormat="1" x14ac:dyDescent="0.25">
      <c r="E249" s="24"/>
      <c r="H249" s="32"/>
      <c r="K249" s="25"/>
      <c r="L249" s="25"/>
      <c r="M249" s="25"/>
      <c r="N249" s="25"/>
      <c r="S249" s="17"/>
      <c r="T249" s="26"/>
      <c r="U249" s="31"/>
    </row>
    <row r="250" spans="5:21" s="7" customFormat="1" x14ac:dyDescent="0.25">
      <c r="E250" s="24"/>
      <c r="H250" s="32"/>
      <c r="K250" s="25"/>
      <c r="L250" s="25"/>
      <c r="M250" s="25"/>
      <c r="N250" s="25"/>
      <c r="S250" s="17"/>
      <c r="T250" s="26"/>
      <c r="U250" s="31"/>
    </row>
    <row r="251" spans="5:21" s="7" customFormat="1" x14ac:dyDescent="0.25">
      <c r="E251" s="24"/>
      <c r="H251" s="32"/>
      <c r="K251" s="25"/>
      <c r="L251" s="25"/>
      <c r="M251" s="25"/>
      <c r="N251" s="25"/>
      <c r="S251" s="17"/>
      <c r="T251" s="26"/>
      <c r="U251" s="31"/>
    </row>
    <row r="252" spans="5:21" s="7" customFormat="1" x14ac:dyDescent="0.25">
      <c r="E252" s="24"/>
      <c r="H252" s="32"/>
      <c r="K252" s="25"/>
      <c r="L252" s="25"/>
      <c r="M252" s="25"/>
      <c r="N252" s="25"/>
      <c r="S252" s="17"/>
      <c r="T252" s="26"/>
      <c r="U252" s="31"/>
    </row>
    <row r="253" spans="5:21" s="7" customFormat="1" x14ac:dyDescent="0.25">
      <c r="E253" s="24"/>
      <c r="H253" s="32"/>
      <c r="K253" s="25"/>
      <c r="L253" s="25"/>
      <c r="M253" s="25"/>
      <c r="N253" s="25"/>
      <c r="S253" s="17"/>
      <c r="T253" s="26"/>
      <c r="U253" s="31"/>
    </row>
    <row r="254" spans="5:21" s="7" customFormat="1" x14ac:dyDescent="0.25">
      <c r="E254" s="24"/>
      <c r="H254" s="32"/>
      <c r="K254" s="25"/>
      <c r="L254" s="25"/>
      <c r="M254" s="25"/>
      <c r="N254" s="25"/>
      <c r="S254" s="17"/>
      <c r="T254" s="26"/>
      <c r="U254" s="31"/>
    </row>
    <row r="255" spans="5:21" s="7" customFormat="1" x14ac:dyDescent="0.25">
      <c r="E255" s="24"/>
      <c r="H255" s="32"/>
      <c r="K255" s="25"/>
      <c r="L255" s="25"/>
      <c r="M255" s="25"/>
      <c r="N255" s="25"/>
      <c r="S255" s="17"/>
      <c r="T255" s="26"/>
      <c r="U255" s="31"/>
    </row>
    <row r="256" spans="5:21" s="7" customFormat="1" x14ac:dyDescent="0.25">
      <c r="E256" s="24"/>
      <c r="H256" s="32"/>
      <c r="K256" s="25"/>
      <c r="L256" s="25"/>
      <c r="M256" s="25"/>
      <c r="N256" s="25"/>
      <c r="S256" s="17"/>
      <c r="T256" s="26"/>
      <c r="U256" s="31"/>
    </row>
    <row r="257" spans="5:21" s="7" customFormat="1" x14ac:dyDescent="0.25">
      <c r="E257" s="24"/>
      <c r="H257" s="32"/>
      <c r="K257" s="25"/>
      <c r="L257" s="25"/>
      <c r="M257" s="25"/>
      <c r="N257" s="25"/>
      <c r="S257" s="17"/>
      <c r="T257" s="26"/>
      <c r="U257" s="31"/>
    </row>
    <row r="258" spans="5:21" s="7" customFormat="1" x14ac:dyDescent="0.25">
      <c r="E258" s="24"/>
      <c r="H258" s="32"/>
      <c r="K258" s="25"/>
      <c r="L258" s="25"/>
      <c r="M258" s="25"/>
      <c r="N258" s="25"/>
      <c r="S258" s="17"/>
      <c r="T258" s="26"/>
      <c r="U258" s="31"/>
    </row>
    <row r="259" spans="5:21" s="7" customFormat="1" x14ac:dyDescent="0.25">
      <c r="E259" s="24"/>
      <c r="H259" s="32"/>
      <c r="K259" s="25"/>
      <c r="L259" s="25"/>
      <c r="M259" s="25"/>
      <c r="N259" s="25"/>
      <c r="S259" s="17"/>
      <c r="T259" s="26"/>
      <c r="U259" s="31"/>
    </row>
    <row r="260" spans="5:21" s="7" customFormat="1" x14ac:dyDescent="0.25">
      <c r="E260" s="24"/>
      <c r="H260" s="32"/>
      <c r="K260" s="25"/>
      <c r="L260" s="25"/>
      <c r="M260" s="25"/>
      <c r="N260" s="25"/>
      <c r="S260" s="17"/>
      <c r="T260" s="26"/>
      <c r="U260" s="31"/>
    </row>
    <row r="261" spans="5:21" s="7" customFormat="1" x14ac:dyDescent="0.25">
      <c r="E261" s="24"/>
      <c r="H261" s="32"/>
      <c r="K261" s="25"/>
      <c r="L261" s="25"/>
      <c r="M261" s="25"/>
      <c r="N261" s="25"/>
      <c r="S261" s="17"/>
      <c r="T261" s="26"/>
      <c r="U261" s="31"/>
    </row>
    <row r="262" spans="5:21" s="7" customFormat="1" x14ac:dyDescent="0.25">
      <c r="E262" s="24"/>
      <c r="H262" s="32"/>
      <c r="K262" s="25"/>
      <c r="L262" s="25"/>
      <c r="M262" s="25"/>
      <c r="N262" s="25"/>
      <c r="S262" s="17"/>
      <c r="T262" s="26"/>
      <c r="U262" s="31"/>
    </row>
    <row r="263" spans="5:21" s="7" customFormat="1" x14ac:dyDescent="0.25">
      <c r="E263" s="24"/>
      <c r="H263" s="32"/>
      <c r="K263" s="25"/>
      <c r="L263" s="25"/>
      <c r="M263" s="25"/>
      <c r="N263" s="25"/>
      <c r="S263" s="17"/>
      <c r="T263" s="26"/>
      <c r="U263" s="31"/>
    </row>
    <row r="264" spans="5:21" s="7" customFormat="1" x14ac:dyDescent="0.25">
      <c r="E264" s="24"/>
      <c r="H264" s="32"/>
      <c r="K264" s="25"/>
      <c r="L264" s="25"/>
      <c r="M264" s="25"/>
      <c r="N264" s="25"/>
      <c r="S264" s="17"/>
      <c r="T264" s="26"/>
      <c r="U264" s="31"/>
    </row>
    <row r="265" spans="5:21" s="7" customFormat="1" x14ac:dyDescent="0.25">
      <c r="E265" s="24"/>
      <c r="H265" s="32"/>
      <c r="K265" s="25"/>
      <c r="L265" s="25"/>
      <c r="M265" s="25"/>
      <c r="N265" s="25"/>
      <c r="S265" s="17"/>
      <c r="T265" s="26"/>
      <c r="U265" s="31"/>
    </row>
    <row r="266" spans="5:21" s="7" customFormat="1" x14ac:dyDescent="0.25">
      <c r="E266" s="24"/>
      <c r="H266" s="32"/>
      <c r="K266" s="25"/>
      <c r="L266" s="25"/>
      <c r="M266" s="25"/>
      <c r="N266" s="25"/>
      <c r="S266" s="17"/>
      <c r="T266" s="26"/>
      <c r="U266" s="31"/>
    </row>
    <row r="267" spans="5:21" s="7" customFormat="1" x14ac:dyDescent="0.25">
      <c r="E267" s="24"/>
      <c r="H267" s="32"/>
      <c r="K267" s="25"/>
      <c r="L267" s="25"/>
      <c r="M267" s="25"/>
      <c r="N267" s="25"/>
      <c r="S267" s="17"/>
      <c r="T267" s="26"/>
      <c r="U267" s="31"/>
    </row>
    <row r="268" spans="5:21" s="7" customFormat="1" x14ac:dyDescent="0.25">
      <c r="E268" s="24"/>
      <c r="H268" s="32"/>
      <c r="K268" s="25"/>
      <c r="L268" s="25"/>
      <c r="M268" s="25"/>
      <c r="N268" s="25"/>
      <c r="S268" s="17"/>
      <c r="T268" s="26"/>
      <c r="U268" s="31"/>
    </row>
    <row r="269" spans="5:21" s="7" customFormat="1" x14ac:dyDescent="0.25">
      <c r="E269" s="24"/>
      <c r="H269" s="32"/>
      <c r="K269" s="25"/>
      <c r="L269" s="25"/>
      <c r="M269" s="25"/>
      <c r="N269" s="25"/>
      <c r="S269" s="17"/>
      <c r="T269" s="26"/>
      <c r="U269" s="31"/>
    </row>
    <row r="270" spans="5:21" s="7" customFormat="1" x14ac:dyDescent="0.25">
      <c r="E270" s="24"/>
      <c r="H270" s="32"/>
      <c r="K270" s="25"/>
      <c r="L270" s="25"/>
      <c r="M270" s="25"/>
      <c r="N270" s="25"/>
      <c r="S270" s="17"/>
      <c r="T270" s="26"/>
      <c r="U270" s="31"/>
    </row>
    <row r="271" spans="5:21" s="7" customFormat="1" x14ac:dyDescent="0.25">
      <c r="E271" s="24"/>
      <c r="H271" s="32"/>
      <c r="K271" s="25"/>
      <c r="L271" s="25"/>
      <c r="M271" s="25"/>
      <c r="N271" s="25"/>
      <c r="S271" s="17"/>
      <c r="T271" s="26"/>
      <c r="U271" s="31"/>
    </row>
    <row r="272" spans="5:21" s="7" customFormat="1" x14ac:dyDescent="0.25">
      <c r="E272" s="24"/>
      <c r="H272" s="32"/>
      <c r="K272" s="25"/>
      <c r="L272" s="25"/>
      <c r="M272" s="25"/>
      <c r="N272" s="25"/>
      <c r="S272" s="17"/>
      <c r="T272" s="26"/>
      <c r="U272" s="31"/>
    </row>
    <row r="273" spans="5:21" s="7" customFormat="1" x14ac:dyDescent="0.25">
      <c r="E273" s="24"/>
      <c r="H273" s="32"/>
      <c r="K273" s="25"/>
      <c r="L273" s="25"/>
      <c r="M273" s="25"/>
      <c r="N273" s="25"/>
      <c r="S273" s="17"/>
      <c r="T273" s="26"/>
      <c r="U273" s="31"/>
    </row>
    <row r="274" spans="5:21" s="7" customFormat="1" x14ac:dyDescent="0.25">
      <c r="E274" s="24"/>
      <c r="H274" s="32"/>
      <c r="K274" s="25"/>
      <c r="L274" s="25"/>
      <c r="M274" s="25"/>
      <c r="N274" s="25"/>
      <c r="S274" s="17"/>
      <c r="T274" s="26"/>
      <c r="U274" s="31"/>
    </row>
    <row r="275" spans="5:21" s="7" customFormat="1" x14ac:dyDescent="0.25">
      <c r="E275" s="24"/>
      <c r="H275" s="32"/>
      <c r="K275" s="25"/>
      <c r="L275" s="25"/>
      <c r="M275" s="25"/>
      <c r="N275" s="25"/>
      <c r="S275" s="17"/>
      <c r="T275" s="26"/>
      <c r="U275" s="31"/>
    </row>
    <row r="276" spans="5:21" s="7" customFormat="1" x14ac:dyDescent="0.25">
      <c r="E276" s="24"/>
      <c r="H276" s="32"/>
      <c r="K276" s="25"/>
      <c r="L276" s="25"/>
      <c r="M276" s="25"/>
      <c r="N276" s="25"/>
      <c r="S276" s="17"/>
      <c r="T276" s="26"/>
      <c r="U276" s="31"/>
    </row>
    <row r="277" spans="5:21" s="7" customFormat="1" x14ac:dyDescent="0.25">
      <c r="E277" s="24"/>
      <c r="H277" s="32"/>
      <c r="K277" s="25"/>
      <c r="L277" s="25"/>
      <c r="M277" s="25"/>
      <c r="N277" s="25"/>
      <c r="S277" s="17"/>
      <c r="T277" s="26"/>
      <c r="U277" s="31"/>
    </row>
    <row r="278" spans="5:21" s="7" customFormat="1" x14ac:dyDescent="0.25">
      <c r="E278" s="24"/>
      <c r="H278" s="32"/>
      <c r="K278" s="25"/>
      <c r="L278" s="25"/>
      <c r="M278" s="25"/>
      <c r="N278" s="25"/>
      <c r="S278" s="17"/>
      <c r="T278" s="26"/>
      <c r="U278" s="31"/>
    </row>
    <row r="279" spans="5:21" s="7" customFormat="1" x14ac:dyDescent="0.25">
      <c r="E279" s="24"/>
      <c r="H279" s="32"/>
      <c r="K279" s="25"/>
      <c r="L279" s="25"/>
      <c r="M279" s="25"/>
      <c r="N279" s="25"/>
      <c r="S279" s="17"/>
      <c r="T279" s="26"/>
      <c r="U279" s="31"/>
    </row>
    <row r="280" spans="5:21" s="7" customFormat="1" x14ac:dyDescent="0.25">
      <c r="E280" s="24"/>
      <c r="H280" s="32"/>
      <c r="K280" s="25"/>
      <c r="L280" s="25"/>
      <c r="M280" s="25"/>
      <c r="N280" s="25"/>
      <c r="S280" s="17"/>
      <c r="T280" s="26"/>
      <c r="U280" s="31"/>
    </row>
    <row r="281" spans="5:21" s="7" customFormat="1" x14ac:dyDescent="0.25">
      <c r="E281" s="24"/>
      <c r="H281" s="32"/>
      <c r="K281" s="25"/>
      <c r="L281" s="25"/>
      <c r="M281" s="25"/>
      <c r="N281" s="25"/>
      <c r="S281" s="17"/>
      <c r="T281" s="26"/>
      <c r="U281" s="31"/>
    </row>
    <row r="282" spans="5:21" s="7" customFormat="1" x14ac:dyDescent="0.25">
      <c r="E282" s="24"/>
      <c r="H282" s="32"/>
      <c r="K282" s="25"/>
      <c r="L282" s="25"/>
      <c r="M282" s="25"/>
      <c r="N282" s="25"/>
      <c r="S282" s="17"/>
      <c r="T282" s="26"/>
      <c r="U282" s="31"/>
    </row>
    <row r="283" spans="5:21" s="7" customFormat="1" x14ac:dyDescent="0.25">
      <c r="E283" s="24"/>
      <c r="H283" s="32"/>
      <c r="K283" s="25"/>
      <c r="L283" s="25"/>
      <c r="M283" s="25"/>
      <c r="N283" s="25"/>
      <c r="S283" s="17"/>
      <c r="T283" s="26"/>
      <c r="U283" s="31"/>
    </row>
    <row r="284" spans="5:21" s="7" customFormat="1" x14ac:dyDescent="0.25">
      <c r="E284" s="24"/>
      <c r="H284" s="32"/>
      <c r="K284" s="25"/>
      <c r="L284" s="25"/>
      <c r="M284" s="25"/>
      <c r="N284" s="25"/>
      <c r="S284" s="17"/>
      <c r="T284" s="26"/>
      <c r="U284" s="31"/>
    </row>
    <row r="285" spans="5:21" s="7" customFormat="1" x14ac:dyDescent="0.25">
      <c r="E285" s="24"/>
      <c r="H285" s="32"/>
      <c r="K285" s="25"/>
      <c r="L285" s="25"/>
      <c r="M285" s="25"/>
      <c r="N285" s="25"/>
      <c r="S285" s="17"/>
      <c r="T285" s="26"/>
      <c r="U285" s="31"/>
    </row>
    <row r="286" spans="5:21" s="7" customFormat="1" x14ac:dyDescent="0.25">
      <c r="E286" s="24"/>
      <c r="H286" s="32"/>
      <c r="K286" s="25"/>
      <c r="L286" s="25"/>
      <c r="M286" s="25"/>
      <c r="N286" s="25"/>
      <c r="S286" s="17"/>
      <c r="T286" s="26"/>
      <c r="U286" s="31"/>
    </row>
    <row r="287" spans="5:21" s="7" customFormat="1" x14ac:dyDescent="0.25">
      <c r="E287" s="24"/>
      <c r="H287" s="32"/>
      <c r="K287" s="25"/>
      <c r="L287" s="25"/>
      <c r="M287" s="25"/>
      <c r="N287" s="25"/>
      <c r="S287" s="17"/>
      <c r="T287" s="26"/>
      <c r="U287" s="31"/>
    </row>
    <row r="288" spans="5:21" s="7" customFormat="1" x14ac:dyDescent="0.25">
      <c r="E288" s="24"/>
      <c r="H288" s="32"/>
      <c r="K288" s="25"/>
      <c r="L288" s="25"/>
      <c r="M288" s="25"/>
      <c r="N288" s="25"/>
      <c r="S288" s="17"/>
      <c r="T288" s="26"/>
      <c r="U288" s="31"/>
    </row>
    <row r="289" spans="5:21" s="7" customFormat="1" x14ac:dyDescent="0.25">
      <c r="E289" s="24"/>
      <c r="H289" s="32"/>
      <c r="K289" s="25"/>
      <c r="L289" s="25"/>
      <c r="M289" s="25"/>
      <c r="N289" s="25"/>
      <c r="S289" s="17"/>
      <c r="T289" s="26"/>
      <c r="U289" s="31"/>
    </row>
    <row r="290" spans="5:21" s="7" customFormat="1" x14ac:dyDescent="0.25">
      <c r="E290" s="24"/>
      <c r="H290" s="32"/>
      <c r="K290" s="25"/>
      <c r="L290" s="25"/>
      <c r="M290" s="25"/>
      <c r="N290" s="25"/>
      <c r="S290" s="17"/>
      <c r="T290" s="26"/>
      <c r="U290" s="31"/>
    </row>
    <row r="291" spans="5:21" s="7" customFormat="1" x14ac:dyDescent="0.25">
      <c r="E291" s="24"/>
      <c r="H291" s="32"/>
      <c r="K291" s="25"/>
      <c r="L291" s="25"/>
      <c r="M291" s="25"/>
      <c r="N291" s="25"/>
      <c r="S291" s="17"/>
      <c r="T291" s="26"/>
      <c r="U291" s="31"/>
    </row>
    <row r="292" spans="5:21" s="7" customFormat="1" x14ac:dyDescent="0.25">
      <c r="E292" s="24"/>
      <c r="H292" s="32"/>
      <c r="K292" s="25"/>
      <c r="L292" s="25"/>
      <c r="M292" s="25"/>
      <c r="N292" s="25"/>
      <c r="S292" s="17"/>
      <c r="T292" s="26"/>
      <c r="U292" s="31"/>
    </row>
    <row r="293" spans="5:21" s="7" customFormat="1" x14ac:dyDescent="0.25">
      <c r="E293" s="24"/>
      <c r="H293" s="32"/>
      <c r="K293" s="25"/>
      <c r="L293" s="25"/>
      <c r="M293" s="25"/>
      <c r="N293" s="25"/>
      <c r="S293" s="17"/>
      <c r="T293" s="26"/>
      <c r="U293" s="31"/>
    </row>
    <row r="294" spans="5:21" s="7" customFormat="1" x14ac:dyDescent="0.25">
      <c r="E294" s="24"/>
      <c r="H294" s="32"/>
      <c r="K294" s="25"/>
      <c r="L294" s="25"/>
      <c r="M294" s="25"/>
      <c r="N294" s="25"/>
      <c r="S294" s="17"/>
      <c r="T294" s="26"/>
      <c r="U294" s="31"/>
    </row>
    <row r="295" spans="5:21" s="7" customFormat="1" x14ac:dyDescent="0.25">
      <c r="E295" s="24"/>
      <c r="H295" s="32"/>
      <c r="K295" s="25"/>
      <c r="L295" s="25"/>
      <c r="M295" s="25"/>
      <c r="N295" s="25"/>
      <c r="S295" s="17"/>
      <c r="T295" s="26"/>
      <c r="U295" s="31"/>
    </row>
    <row r="296" spans="5:21" s="7" customFormat="1" x14ac:dyDescent="0.25">
      <c r="E296" s="24"/>
      <c r="H296" s="32"/>
      <c r="K296" s="25"/>
      <c r="L296" s="25"/>
      <c r="M296" s="25"/>
      <c r="N296" s="25"/>
      <c r="S296" s="17"/>
      <c r="T296" s="26"/>
      <c r="U296" s="31"/>
    </row>
    <row r="297" spans="5:21" s="7" customFormat="1" x14ac:dyDescent="0.25">
      <c r="E297" s="24"/>
      <c r="H297" s="32"/>
      <c r="K297" s="25"/>
      <c r="L297" s="25"/>
      <c r="M297" s="25"/>
      <c r="N297" s="25"/>
      <c r="S297" s="17"/>
      <c r="T297" s="26"/>
      <c r="U297" s="31"/>
    </row>
    <row r="298" spans="5:21" s="7" customFormat="1" x14ac:dyDescent="0.25">
      <c r="E298" s="24"/>
      <c r="H298" s="32"/>
      <c r="K298" s="25"/>
      <c r="L298" s="25"/>
      <c r="M298" s="25"/>
      <c r="N298" s="25"/>
      <c r="S298" s="17"/>
      <c r="T298" s="26"/>
      <c r="U298" s="31"/>
    </row>
    <row r="299" spans="5:21" s="7" customFormat="1" x14ac:dyDescent="0.25">
      <c r="E299" s="24"/>
      <c r="H299" s="32"/>
      <c r="K299" s="25"/>
      <c r="L299" s="25"/>
      <c r="M299" s="25"/>
      <c r="N299" s="25"/>
      <c r="S299" s="17"/>
      <c r="T299" s="26"/>
      <c r="U299" s="31"/>
    </row>
    <row r="300" spans="5:21" s="7" customFormat="1" x14ac:dyDescent="0.25">
      <c r="E300" s="24"/>
      <c r="H300" s="32"/>
      <c r="K300" s="25"/>
      <c r="L300" s="25"/>
      <c r="M300" s="25"/>
      <c r="N300" s="25"/>
      <c r="S300" s="17"/>
      <c r="T300" s="26"/>
      <c r="U300" s="31"/>
    </row>
    <row r="301" spans="5:21" s="7" customFormat="1" x14ac:dyDescent="0.25">
      <c r="E301" s="24"/>
      <c r="H301" s="32"/>
      <c r="K301" s="25"/>
      <c r="L301" s="25"/>
      <c r="M301" s="25"/>
      <c r="N301" s="25"/>
      <c r="S301" s="17"/>
      <c r="T301" s="26"/>
      <c r="U301" s="31"/>
    </row>
    <row r="302" spans="5:21" s="7" customFormat="1" x14ac:dyDescent="0.25">
      <c r="E302" s="24"/>
      <c r="H302" s="32"/>
      <c r="K302" s="25"/>
      <c r="L302" s="25"/>
      <c r="M302" s="25"/>
      <c r="N302" s="25"/>
      <c r="S302" s="17"/>
      <c r="T302" s="26"/>
      <c r="U302" s="31"/>
    </row>
    <row r="303" spans="5:21" s="7" customFormat="1" x14ac:dyDescent="0.25">
      <c r="E303" s="24"/>
      <c r="H303" s="32"/>
      <c r="K303" s="25"/>
      <c r="L303" s="25"/>
      <c r="M303" s="25"/>
      <c r="N303" s="25"/>
      <c r="S303" s="17"/>
      <c r="T303" s="26"/>
      <c r="U303" s="31"/>
    </row>
    <row r="304" spans="5:21" s="7" customFormat="1" x14ac:dyDescent="0.25">
      <c r="E304" s="24"/>
      <c r="H304" s="32"/>
      <c r="K304" s="25"/>
      <c r="L304" s="25"/>
      <c r="M304" s="25"/>
      <c r="N304" s="25"/>
      <c r="S304" s="17"/>
      <c r="T304" s="26"/>
      <c r="U304" s="31"/>
    </row>
    <row r="305" spans="5:21" s="7" customFormat="1" x14ac:dyDescent="0.25">
      <c r="E305" s="24"/>
      <c r="H305" s="32"/>
      <c r="K305" s="25"/>
      <c r="L305" s="25"/>
      <c r="M305" s="25"/>
      <c r="N305" s="25"/>
      <c r="S305" s="17"/>
      <c r="T305" s="26"/>
      <c r="U305" s="31"/>
    </row>
    <row r="306" spans="5:21" s="7" customFormat="1" x14ac:dyDescent="0.25">
      <c r="E306" s="24"/>
      <c r="H306" s="32"/>
      <c r="K306" s="25"/>
      <c r="L306" s="25"/>
      <c r="M306" s="25"/>
      <c r="N306" s="25"/>
      <c r="S306" s="17"/>
      <c r="T306" s="26"/>
      <c r="U306" s="31"/>
    </row>
    <row r="307" spans="5:21" s="7" customFormat="1" x14ac:dyDescent="0.25">
      <c r="E307" s="24"/>
      <c r="H307" s="32"/>
      <c r="K307" s="25"/>
      <c r="L307" s="25"/>
      <c r="M307" s="25"/>
      <c r="N307" s="25"/>
      <c r="S307" s="17"/>
      <c r="T307" s="26"/>
      <c r="U307" s="31"/>
    </row>
    <row r="308" spans="5:21" s="7" customFormat="1" x14ac:dyDescent="0.25">
      <c r="E308" s="24"/>
      <c r="H308" s="32"/>
      <c r="K308" s="25"/>
      <c r="L308" s="25"/>
      <c r="M308" s="25"/>
      <c r="N308" s="25"/>
      <c r="S308" s="17"/>
      <c r="T308" s="26"/>
      <c r="U308" s="31"/>
    </row>
    <row r="309" spans="5:21" s="7" customFormat="1" x14ac:dyDescent="0.25">
      <c r="E309" s="24"/>
      <c r="H309" s="32"/>
      <c r="K309" s="25"/>
      <c r="L309" s="25"/>
      <c r="M309" s="25"/>
      <c r="N309" s="25"/>
      <c r="S309" s="17"/>
      <c r="T309" s="26"/>
      <c r="U309" s="31"/>
    </row>
    <row r="310" spans="5:21" s="7" customFormat="1" x14ac:dyDescent="0.25">
      <c r="E310" s="24"/>
      <c r="H310" s="32"/>
      <c r="K310" s="25"/>
      <c r="L310" s="25"/>
      <c r="M310" s="25"/>
      <c r="N310" s="25"/>
      <c r="S310" s="17"/>
      <c r="T310" s="26"/>
      <c r="U310" s="31"/>
    </row>
    <row r="311" spans="5:21" s="7" customFormat="1" x14ac:dyDescent="0.25">
      <c r="E311" s="24"/>
      <c r="H311" s="32"/>
      <c r="K311" s="25"/>
      <c r="L311" s="25"/>
      <c r="M311" s="25"/>
      <c r="N311" s="25"/>
      <c r="S311" s="17"/>
      <c r="T311" s="26"/>
      <c r="U311" s="31"/>
    </row>
    <row r="312" spans="5:21" s="7" customFormat="1" x14ac:dyDescent="0.25">
      <c r="E312" s="24"/>
      <c r="H312" s="32"/>
      <c r="K312" s="25"/>
      <c r="L312" s="25"/>
      <c r="M312" s="25"/>
      <c r="N312" s="25"/>
      <c r="S312" s="17"/>
      <c r="T312" s="26"/>
      <c r="U312" s="31"/>
    </row>
    <row r="313" spans="5:21" s="7" customFormat="1" x14ac:dyDescent="0.25">
      <c r="E313" s="24"/>
      <c r="H313" s="32"/>
      <c r="K313" s="25"/>
      <c r="L313" s="25"/>
      <c r="M313" s="25"/>
      <c r="N313" s="25"/>
      <c r="S313" s="17"/>
      <c r="T313" s="26"/>
      <c r="U313" s="31"/>
    </row>
    <row r="314" spans="5:21" s="7" customFormat="1" x14ac:dyDescent="0.25">
      <c r="E314" s="24"/>
      <c r="H314" s="32"/>
      <c r="K314" s="25"/>
      <c r="L314" s="25"/>
      <c r="M314" s="25"/>
      <c r="N314" s="25"/>
      <c r="S314" s="17"/>
      <c r="T314" s="26"/>
      <c r="U314" s="31"/>
    </row>
    <row r="315" spans="5:21" s="7" customFormat="1" x14ac:dyDescent="0.25">
      <c r="E315" s="24"/>
      <c r="H315" s="32"/>
      <c r="K315" s="25"/>
      <c r="L315" s="25"/>
      <c r="M315" s="25"/>
      <c r="N315" s="25"/>
      <c r="S315" s="17"/>
      <c r="T315" s="26"/>
      <c r="U315" s="31"/>
    </row>
    <row r="316" spans="5:21" s="7" customFormat="1" x14ac:dyDescent="0.25">
      <c r="E316" s="24"/>
      <c r="H316" s="32"/>
      <c r="K316" s="25"/>
      <c r="L316" s="25"/>
      <c r="M316" s="25"/>
      <c r="N316" s="25"/>
      <c r="S316" s="17"/>
      <c r="T316" s="26"/>
      <c r="U316" s="31"/>
    </row>
    <row r="317" spans="5:21" s="7" customFormat="1" x14ac:dyDescent="0.25">
      <c r="E317" s="24"/>
      <c r="H317" s="32"/>
      <c r="K317" s="25"/>
      <c r="L317" s="25"/>
      <c r="M317" s="25"/>
      <c r="N317" s="25"/>
      <c r="S317" s="17"/>
      <c r="T317" s="26"/>
      <c r="U317" s="31"/>
    </row>
    <row r="318" spans="5:21" s="7" customFormat="1" x14ac:dyDescent="0.25">
      <c r="E318" s="24"/>
      <c r="H318" s="32"/>
      <c r="K318" s="25"/>
      <c r="L318" s="25"/>
      <c r="M318" s="25"/>
      <c r="N318" s="25"/>
      <c r="S318" s="17"/>
      <c r="T318" s="26"/>
      <c r="U318" s="31"/>
    </row>
    <row r="319" spans="5:21" s="7" customFormat="1" x14ac:dyDescent="0.25">
      <c r="E319" s="24"/>
      <c r="H319" s="32"/>
      <c r="K319" s="25"/>
      <c r="L319" s="25"/>
      <c r="M319" s="25"/>
      <c r="N319" s="25"/>
      <c r="S319" s="17"/>
      <c r="T319" s="26"/>
      <c r="U319" s="31"/>
    </row>
    <row r="320" spans="5:21" s="7" customFormat="1" x14ac:dyDescent="0.25">
      <c r="E320" s="24"/>
      <c r="H320" s="32"/>
      <c r="K320" s="25"/>
      <c r="L320" s="25"/>
      <c r="M320" s="25"/>
      <c r="N320" s="25"/>
      <c r="S320" s="17"/>
      <c r="T320" s="26"/>
      <c r="U320" s="31"/>
    </row>
    <row r="321" spans="5:21" s="7" customFormat="1" x14ac:dyDescent="0.25">
      <c r="E321" s="24"/>
      <c r="H321" s="32"/>
      <c r="K321" s="25"/>
      <c r="L321" s="25"/>
      <c r="M321" s="25"/>
      <c r="N321" s="25"/>
      <c r="S321" s="17"/>
      <c r="T321" s="26"/>
      <c r="U321" s="31"/>
    </row>
    <row r="322" spans="5:21" s="7" customFormat="1" x14ac:dyDescent="0.25">
      <c r="E322" s="24"/>
      <c r="H322" s="32"/>
      <c r="K322" s="25"/>
      <c r="L322" s="25"/>
      <c r="M322" s="25"/>
      <c r="N322" s="25"/>
      <c r="S322" s="17"/>
      <c r="T322" s="26"/>
      <c r="U322" s="31"/>
    </row>
    <row r="323" spans="5:21" s="7" customFormat="1" x14ac:dyDescent="0.25">
      <c r="E323" s="24"/>
      <c r="H323" s="32"/>
      <c r="K323" s="25"/>
      <c r="L323" s="25"/>
      <c r="M323" s="25"/>
      <c r="N323" s="25"/>
      <c r="S323" s="17"/>
      <c r="T323" s="26"/>
      <c r="U323" s="31"/>
    </row>
    <row r="324" spans="5:21" s="7" customFormat="1" x14ac:dyDescent="0.25">
      <c r="E324" s="24"/>
      <c r="H324" s="32"/>
      <c r="K324" s="25"/>
      <c r="L324" s="25"/>
      <c r="M324" s="25"/>
      <c r="N324" s="25"/>
      <c r="S324" s="17"/>
      <c r="T324" s="26"/>
      <c r="U324" s="31"/>
    </row>
    <row r="325" spans="5:21" s="7" customFormat="1" x14ac:dyDescent="0.25">
      <c r="E325" s="24"/>
      <c r="H325" s="32"/>
      <c r="K325" s="25"/>
      <c r="L325" s="25"/>
      <c r="M325" s="25"/>
      <c r="N325" s="25"/>
      <c r="S325" s="17"/>
      <c r="T325" s="26"/>
      <c r="U325" s="31"/>
    </row>
    <row r="326" spans="5:21" s="7" customFormat="1" x14ac:dyDescent="0.25">
      <c r="E326" s="24"/>
      <c r="H326" s="32"/>
      <c r="K326" s="25"/>
      <c r="L326" s="25"/>
      <c r="M326" s="25"/>
      <c r="N326" s="25"/>
      <c r="S326" s="17"/>
      <c r="T326" s="26"/>
      <c r="U326" s="31"/>
    </row>
    <row r="327" spans="5:21" s="7" customFormat="1" x14ac:dyDescent="0.25">
      <c r="E327" s="24"/>
      <c r="H327" s="32"/>
      <c r="K327" s="25"/>
      <c r="L327" s="25"/>
      <c r="M327" s="25"/>
      <c r="N327" s="25"/>
      <c r="S327" s="17"/>
      <c r="T327" s="26"/>
      <c r="U327" s="31"/>
    </row>
    <row r="328" spans="5:21" s="7" customFormat="1" x14ac:dyDescent="0.25">
      <c r="E328" s="24"/>
      <c r="H328" s="32"/>
      <c r="K328" s="25"/>
      <c r="L328" s="25"/>
      <c r="M328" s="25"/>
      <c r="N328" s="25"/>
      <c r="S328" s="17"/>
      <c r="T328" s="26"/>
      <c r="U328" s="31"/>
    </row>
    <row r="329" spans="5:21" s="7" customFormat="1" x14ac:dyDescent="0.25">
      <c r="E329" s="24"/>
      <c r="H329" s="32"/>
      <c r="K329" s="25"/>
      <c r="L329" s="25"/>
      <c r="M329" s="25"/>
      <c r="N329" s="25"/>
      <c r="S329" s="17"/>
      <c r="T329" s="26"/>
      <c r="U329" s="31"/>
    </row>
    <row r="330" spans="5:21" s="7" customFormat="1" x14ac:dyDescent="0.25">
      <c r="E330" s="24"/>
      <c r="H330" s="32"/>
      <c r="K330" s="25"/>
      <c r="L330" s="25"/>
      <c r="M330" s="25"/>
      <c r="N330" s="25"/>
      <c r="S330" s="17"/>
      <c r="T330" s="26"/>
      <c r="U330" s="31"/>
    </row>
    <row r="331" spans="5:21" s="7" customFormat="1" x14ac:dyDescent="0.25">
      <c r="E331" s="24"/>
      <c r="H331" s="32"/>
      <c r="K331" s="25"/>
      <c r="L331" s="25"/>
      <c r="M331" s="25"/>
      <c r="N331" s="25"/>
      <c r="S331" s="17"/>
      <c r="T331" s="26"/>
      <c r="U331" s="31"/>
    </row>
    <row r="332" spans="5:21" s="7" customFormat="1" x14ac:dyDescent="0.25">
      <c r="E332" s="24"/>
      <c r="H332" s="32"/>
      <c r="K332" s="25"/>
      <c r="L332" s="25"/>
      <c r="M332" s="25"/>
      <c r="N332" s="25"/>
      <c r="S332" s="17"/>
      <c r="T332" s="26"/>
      <c r="U332" s="31"/>
    </row>
    <row r="333" spans="5:21" s="7" customFormat="1" x14ac:dyDescent="0.25">
      <c r="E333" s="24"/>
      <c r="H333" s="32"/>
      <c r="K333" s="25"/>
      <c r="L333" s="25"/>
      <c r="M333" s="25"/>
      <c r="N333" s="25"/>
      <c r="S333" s="17"/>
      <c r="T333" s="26"/>
      <c r="U333" s="31"/>
    </row>
    <row r="334" spans="5:21" s="7" customFormat="1" x14ac:dyDescent="0.25">
      <c r="E334" s="24"/>
      <c r="H334" s="32"/>
      <c r="K334" s="25"/>
      <c r="L334" s="25"/>
      <c r="M334" s="25"/>
      <c r="N334" s="25"/>
      <c r="S334" s="17"/>
      <c r="T334" s="26"/>
      <c r="U334" s="31"/>
    </row>
    <row r="335" spans="5:21" s="7" customFormat="1" x14ac:dyDescent="0.25">
      <c r="E335" s="24"/>
      <c r="H335" s="32"/>
      <c r="K335" s="25"/>
      <c r="L335" s="25"/>
      <c r="M335" s="25"/>
      <c r="N335" s="25"/>
      <c r="S335" s="17"/>
      <c r="T335" s="26"/>
      <c r="U335" s="31"/>
    </row>
    <row r="336" spans="5:21" s="7" customFormat="1" x14ac:dyDescent="0.25">
      <c r="E336" s="24"/>
      <c r="H336" s="32"/>
      <c r="K336" s="25"/>
      <c r="L336" s="25"/>
      <c r="M336" s="25"/>
      <c r="N336" s="25"/>
      <c r="S336" s="17"/>
      <c r="T336" s="26"/>
      <c r="U336" s="31"/>
    </row>
    <row r="337" spans="5:21" s="7" customFormat="1" x14ac:dyDescent="0.25">
      <c r="E337" s="24"/>
      <c r="H337" s="32"/>
      <c r="K337" s="25"/>
      <c r="L337" s="25"/>
      <c r="M337" s="25"/>
      <c r="N337" s="25"/>
      <c r="S337" s="17"/>
      <c r="T337" s="26"/>
      <c r="U337" s="31"/>
    </row>
    <row r="338" spans="5:21" s="7" customFormat="1" x14ac:dyDescent="0.25">
      <c r="E338" s="24"/>
      <c r="H338" s="32"/>
      <c r="K338" s="25"/>
      <c r="L338" s="25"/>
      <c r="M338" s="25"/>
      <c r="N338" s="25"/>
      <c r="S338" s="17"/>
      <c r="T338" s="26"/>
      <c r="U338" s="31"/>
    </row>
    <row r="339" spans="5:21" s="7" customFormat="1" x14ac:dyDescent="0.25">
      <c r="E339" s="24"/>
      <c r="H339" s="32"/>
      <c r="K339" s="25"/>
      <c r="L339" s="25"/>
      <c r="M339" s="25"/>
      <c r="N339" s="25"/>
      <c r="S339" s="17"/>
      <c r="T339" s="26"/>
      <c r="U339" s="31"/>
    </row>
    <row r="340" spans="5:21" s="7" customFormat="1" x14ac:dyDescent="0.25">
      <c r="E340" s="24"/>
      <c r="H340" s="32"/>
      <c r="K340" s="25"/>
      <c r="L340" s="25"/>
      <c r="M340" s="25"/>
      <c r="N340" s="25"/>
      <c r="S340" s="17"/>
      <c r="T340" s="26"/>
      <c r="U340" s="31"/>
    </row>
    <row r="341" spans="5:21" s="7" customFormat="1" x14ac:dyDescent="0.25">
      <c r="E341" s="24"/>
      <c r="H341" s="32"/>
      <c r="K341" s="25"/>
      <c r="L341" s="25"/>
      <c r="M341" s="25"/>
      <c r="N341" s="25"/>
      <c r="S341" s="17"/>
      <c r="T341" s="26"/>
      <c r="U341" s="31"/>
    </row>
    <row r="342" spans="5:21" s="7" customFormat="1" x14ac:dyDescent="0.25">
      <c r="E342" s="24"/>
      <c r="H342" s="32"/>
      <c r="K342" s="25"/>
      <c r="L342" s="25"/>
      <c r="M342" s="25"/>
      <c r="N342" s="25"/>
      <c r="S342" s="17"/>
      <c r="T342" s="26"/>
      <c r="U342" s="31"/>
    </row>
    <row r="343" spans="5:21" s="7" customFormat="1" x14ac:dyDescent="0.25">
      <c r="E343" s="24"/>
      <c r="H343" s="32"/>
      <c r="K343" s="25"/>
      <c r="L343" s="25"/>
      <c r="M343" s="25"/>
      <c r="N343" s="25"/>
      <c r="S343" s="17"/>
      <c r="T343" s="26"/>
      <c r="U343" s="31"/>
    </row>
    <row r="344" spans="5:21" s="7" customFormat="1" x14ac:dyDescent="0.25">
      <c r="E344" s="24"/>
      <c r="H344" s="32"/>
      <c r="K344" s="25"/>
      <c r="L344" s="25"/>
      <c r="M344" s="25"/>
      <c r="N344" s="25"/>
      <c r="S344" s="17"/>
      <c r="T344" s="26"/>
      <c r="U344" s="31"/>
    </row>
    <row r="345" spans="5:21" s="7" customFormat="1" x14ac:dyDescent="0.25">
      <c r="E345" s="24"/>
      <c r="H345" s="32"/>
      <c r="K345" s="25"/>
      <c r="L345" s="25"/>
      <c r="M345" s="25"/>
      <c r="N345" s="25"/>
      <c r="S345" s="17"/>
      <c r="T345" s="26"/>
      <c r="U345" s="31"/>
    </row>
    <row r="346" spans="5:21" s="7" customFormat="1" x14ac:dyDescent="0.25">
      <c r="E346" s="24"/>
      <c r="H346" s="32"/>
      <c r="K346" s="25"/>
      <c r="L346" s="25"/>
      <c r="M346" s="25"/>
      <c r="N346" s="25"/>
      <c r="S346" s="17"/>
      <c r="T346" s="26"/>
      <c r="U346" s="31"/>
    </row>
    <row r="347" spans="5:21" s="7" customFormat="1" x14ac:dyDescent="0.25">
      <c r="E347" s="24"/>
      <c r="H347" s="32"/>
      <c r="K347" s="25"/>
      <c r="L347" s="25"/>
      <c r="M347" s="25"/>
      <c r="N347" s="25"/>
      <c r="S347" s="17"/>
      <c r="T347" s="26"/>
      <c r="U347" s="31"/>
    </row>
    <row r="348" spans="5:21" s="7" customFormat="1" x14ac:dyDescent="0.25">
      <c r="E348" s="24"/>
      <c r="H348" s="32"/>
      <c r="K348" s="25"/>
      <c r="L348" s="25"/>
      <c r="M348" s="25"/>
      <c r="N348" s="25"/>
      <c r="S348" s="17"/>
      <c r="T348" s="26"/>
      <c r="U348" s="31"/>
    </row>
    <row r="349" spans="5:21" s="7" customFormat="1" x14ac:dyDescent="0.25">
      <c r="E349" s="24"/>
      <c r="H349" s="32"/>
      <c r="K349" s="25"/>
      <c r="L349" s="25"/>
      <c r="M349" s="25"/>
      <c r="N349" s="25"/>
      <c r="S349" s="17"/>
      <c r="T349" s="26"/>
      <c r="U349" s="31"/>
    </row>
    <row r="350" spans="5:21" s="7" customFormat="1" x14ac:dyDescent="0.25">
      <c r="E350" s="24"/>
      <c r="H350" s="32"/>
      <c r="K350" s="25"/>
      <c r="L350" s="25"/>
      <c r="M350" s="25"/>
      <c r="N350" s="25"/>
      <c r="S350" s="17"/>
      <c r="T350" s="26"/>
      <c r="U350" s="31"/>
    </row>
    <row r="351" spans="5:21" s="7" customFormat="1" x14ac:dyDescent="0.25">
      <c r="E351" s="24"/>
      <c r="H351" s="32"/>
      <c r="K351" s="25"/>
      <c r="L351" s="25"/>
      <c r="M351" s="25"/>
      <c r="N351" s="25"/>
      <c r="S351" s="17"/>
      <c r="T351" s="26"/>
      <c r="U351" s="31"/>
    </row>
    <row r="352" spans="5:21" s="7" customFormat="1" x14ac:dyDescent="0.25">
      <c r="E352" s="24"/>
      <c r="H352" s="32"/>
      <c r="K352" s="25"/>
      <c r="L352" s="25"/>
      <c r="M352" s="25"/>
      <c r="N352" s="25"/>
      <c r="S352" s="17"/>
      <c r="T352" s="26"/>
      <c r="U352" s="31"/>
    </row>
    <row r="353" spans="5:21" s="7" customFormat="1" x14ac:dyDescent="0.25">
      <c r="E353" s="24"/>
      <c r="H353" s="32"/>
      <c r="K353" s="25"/>
      <c r="L353" s="25"/>
      <c r="M353" s="25"/>
      <c r="N353" s="25"/>
      <c r="S353" s="17"/>
      <c r="T353" s="26"/>
      <c r="U353" s="31"/>
    </row>
    <row r="354" spans="5:21" s="7" customFormat="1" x14ac:dyDescent="0.25">
      <c r="E354" s="24"/>
      <c r="H354" s="32"/>
      <c r="K354" s="25"/>
      <c r="L354" s="25"/>
      <c r="M354" s="25"/>
      <c r="N354" s="25"/>
      <c r="S354" s="17"/>
      <c r="T354" s="26"/>
      <c r="U354" s="31"/>
    </row>
    <row r="355" spans="5:21" s="7" customFormat="1" x14ac:dyDescent="0.25">
      <c r="E355" s="24"/>
      <c r="H355" s="32"/>
      <c r="K355" s="25"/>
      <c r="L355" s="25"/>
      <c r="M355" s="25"/>
      <c r="N355" s="25"/>
      <c r="S355" s="17"/>
      <c r="T355" s="26"/>
      <c r="U355" s="31"/>
    </row>
    <row r="356" spans="5:21" s="7" customFormat="1" x14ac:dyDescent="0.25">
      <c r="E356" s="24"/>
      <c r="H356" s="32"/>
      <c r="K356" s="25"/>
      <c r="L356" s="25"/>
      <c r="M356" s="25"/>
      <c r="N356" s="25"/>
      <c r="S356" s="17"/>
      <c r="T356" s="26"/>
      <c r="U356" s="31"/>
    </row>
    <row r="357" spans="5:21" s="7" customFormat="1" x14ac:dyDescent="0.25">
      <c r="E357" s="24"/>
      <c r="H357" s="32"/>
      <c r="K357" s="25"/>
      <c r="L357" s="25"/>
      <c r="M357" s="25"/>
      <c r="N357" s="25"/>
      <c r="S357" s="17"/>
      <c r="T357" s="26"/>
      <c r="U357" s="31"/>
    </row>
    <row r="358" spans="5:21" s="7" customFormat="1" x14ac:dyDescent="0.25">
      <c r="E358" s="24"/>
      <c r="H358" s="32"/>
      <c r="K358" s="25"/>
      <c r="L358" s="25"/>
      <c r="M358" s="25"/>
      <c r="N358" s="25"/>
      <c r="S358" s="17"/>
      <c r="T358" s="26"/>
      <c r="U358" s="31"/>
    </row>
    <row r="359" spans="5:21" s="7" customFormat="1" x14ac:dyDescent="0.25">
      <c r="E359" s="24"/>
      <c r="H359" s="32"/>
      <c r="K359" s="25"/>
      <c r="L359" s="25"/>
      <c r="M359" s="25"/>
      <c r="N359" s="25"/>
      <c r="S359" s="17"/>
      <c r="T359" s="26"/>
      <c r="U359" s="31"/>
    </row>
  </sheetData>
  <autoFilter ref="A2:T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7.57031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60" x14ac:dyDescent="0.25">
      <c r="A3" s="21"/>
      <c r="B3" s="40" t="s">
        <v>930</v>
      </c>
      <c r="C3" s="57" t="s">
        <v>882</v>
      </c>
      <c r="D3" s="64">
        <v>8407</v>
      </c>
      <c r="E3" s="80" t="s">
        <v>931</v>
      </c>
      <c r="F3" s="58">
        <v>41261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756355.93</v>
      </c>
      <c r="L3" s="56" t="s">
        <v>16</v>
      </c>
      <c r="M3" s="46">
        <v>756355.93</v>
      </c>
      <c r="N3" s="46">
        <v>0</v>
      </c>
      <c r="O3" s="47">
        <v>491184</v>
      </c>
      <c r="P3" s="47">
        <v>491184</v>
      </c>
      <c r="Q3" s="47">
        <v>98236.79999999993</v>
      </c>
      <c r="R3" s="19">
        <f t="shared" ref="R3" si="0">O3*1.2</f>
        <v>589420.79999999993</v>
      </c>
      <c r="S3" s="48">
        <v>589420.79999999993</v>
      </c>
      <c r="T3" s="49">
        <v>22</v>
      </c>
      <c r="U3" s="22">
        <f t="shared" ref="U3" si="1">S3/100*10</f>
        <v>58942.079999999994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491184</v>
      </c>
      <c r="Q4" s="21"/>
      <c r="R4" s="21"/>
      <c r="S4" s="66">
        <f>SUBTOTAL(9,S3:S3)</f>
        <v>589420.79999999993</v>
      </c>
      <c r="T4" s="36"/>
      <c r="U4" s="11">
        <f>SUM(U3:U3)</f>
        <v>58942.079999999994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932</v>
      </c>
      <c r="C3" s="57" t="s">
        <v>882</v>
      </c>
      <c r="D3" s="64">
        <v>8406</v>
      </c>
      <c r="E3" s="80" t="s">
        <v>933</v>
      </c>
      <c r="F3" s="58">
        <v>41261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1028644.07</v>
      </c>
      <c r="L3" s="56" t="s">
        <v>16</v>
      </c>
      <c r="M3" s="46">
        <v>1028644.07</v>
      </c>
      <c r="N3" s="46">
        <v>0</v>
      </c>
      <c r="O3" s="47">
        <v>668010</v>
      </c>
      <c r="P3" s="47">
        <v>668010</v>
      </c>
      <c r="Q3" s="47">
        <v>133602</v>
      </c>
      <c r="R3" s="19">
        <f t="shared" ref="R3" si="0">O3*1.2</f>
        <v>801612</v>
      </c>
      <c r="S3" s="48">
        <v>801612</v>
      </c>
      <c r="T3" s="49">
        <v>23</v>
      </c>
      <c r="U3" s="22">
        <f t="shared" ref="U3" si="1">S3/100*10</f>
        <v>80161.2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668010</v>
      </c>
      <c r="Q4" s="21"/>
      <c r="R4" s="21"/>
      <c r="S4" s="66">
        <f>SUBTOTAL(9,S3:S3)</f>
        <v>801612</v>
      </c>
      <c r="T4" s="36"/>
      <c r="U4" s="11">
        <f>SUM(U3:U3)</f>
        <v>80161.2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5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75" x14ac:dyDescent="0.25">
      <c r="A3" s="18" t="s">
        <v>881</v>
      </c>
      <c r="B3" s="40" t="s">
        <v>934</v>
      </c>
      <c r="C3" s="57" t="s">
        <v>882</v>
      </c>
      <c r="D3" s="64">
        <v>7639</v>
      </c>
      <c r="E3" s="80" t="s">
        <v>935</v>
      </c>
      <c r="F3" s="58">
        <v>40753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49833.9</v>
      </c>
      <c r="L3" s="56" t="s">
        <v>16</v>
      </c>
      <c r="M3" s="46">
        <v>49833.9</v>
      </c>
      <c r="N3" s="46">
        <v>0</v>
      </c>
      <c r="O3" s="47">
        <v>11880</v>
      </c>
      <c r="P3" s="47">
        <v>11880</v>
      </c>
      <c r="Q3" s="47">
        <v>2376</v>
      </c>
      <c r="R3" s="19">
        <f t="shared" ref="R3" si="0">O3*1.2</f>
        <v>14256</v>
      </c>
      <c r="S3" s="48">
        <v>14256</v>
      </c>
      <c r="T3" s="49">
        <v>24</v>
      </c>
      <c r="U3" s="22">
        <f t="shared" ref="U3" si="1">S3/100*10</f>
        <v>1425.6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11880</v>
      </c>
      <c r="Q4" s="21"/>
      <c r="R4" s="21"/>
      <c r="S4" s="66">
        <f>SUBTOTAL(9,S3:S3)</f>
        <v>14256</v>
      </c>
      <c r="T4" s="36"/>
      <c r="U4" s="11">
        <f>SUM(U3:U3)</f>
        <v>1425.6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7.710937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60" x14ac:dyDescent="0.25">
      <c r="A3" s="21"/>
      <c r="B3" s="40" t="s">
        <v>936</v>
      </c>
      <c r="C3" s="57" t="s">
        <v>882</v>
      </c>
      <c r="D3" s="63">
        <v>7690</v>
      </c>
      <c r="E3" s="80" t="s">
        <v>937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137293.26</v>
      </c>
      <c r="L3" s="56" t="s">
        <v>16</v>
      </c>
      <c r="M3" s="46">
        <v>137293.26</v>
      </c>
      <c r="N3" s="46">
        <v>0</v>
      </c>
      <c r="O3" s="47">
        <v>83665</v>
      </c>
      <c r="P3" s="47">
        <v>83665</v>
      </c>
      <c r="Q3" s="47">
        <v>16733</v>
      </c>
      <c r="R3" s="19">
        <f t="shared" ref="R3" si="0">O3*1.2</f>
        <v>100398</v>
      </c>
      <c r="S3" s="48">
        <v>100398</v>
      </c>
      <c r="T3" s="49">
        <v>25</v>
      </c>
      <c r="U3" s="22">
        <f t="shared" ref="U3" si="1">S3/100*10</f>
        <v>10039.799999999999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83665</v>
      </c>
      <c r="Q4" s="21"/>
      <c r="R4" s="21"/>
      <c r="S4" s="66">
        <f>SUBTOTAL(9,S3:S3)</f>
        <v>100398</v>
      </c>
      <c r="T4" s="36"/>
      <c r="U4" s="11">
        <f>SUM(U3:U3)</f>
        <v>10039.799999999999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5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61.5" customHeight="1" x14ac:dyDescent="0.25">
      <c r="A3" s="21"/>
      <c r="B3" s="40" t="s">
        <v>938</v>
      </c>
      <c r="C3" s="57" t="s">
        <v>882</v>
      </c>
      <c r="D3" s="63">
        <v>7745</v>
      </c>
      <c r="E3" s="80" t="s">
        <v>939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445890.34</v>
      </c>
      <c r="L3" s="56" t="s">
        <v>16</v>
      </c>
      <c r="M3" s="46">
        <v>445890.34</v>
      </c>
      <c r="N3" s="46">
        <v>0</v>
      </c>
      <c r="O3" s="47">
        <v>271720</v>
      </c>
      <c r="P3" s="47">
        <v>271720</v>
      </c>
      <c r="Q3" s="47">
        <v>54344</v>
      </c>
      <c r="R3" s="19">
        <f t="shared" ref="R3" si="0">O3*1.2</f>
        <v>326064</v>
      </c>
      <c r="S3" s="48">
        <v>326064</v>
      </c>
      <c r="T3" s="49">
        <v>26</v>
      </c>
      <c r="U3" s="22">
        <f t="shared" ref="U3" si="1">S3/100*10</f>
        <v>32606.399999999998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271720</v>
      </c>
      <c r="Q4" s="21"/>
      <c r="R4" s="21"/>
      <c r="S4" s="66">
        <f>SUBTOTAL(9,S3:S3)</f>
        <v>326064</v>
      </c>
      <c r="T4" s="36"/>
      <c r="U4" s="11">
        <f>SUM(U3:U3)</f>
        <v>32606.399999999998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940</v>
      </c>
      <c r="C3" s="57" t="s">
        <v>882</v>
      </c>
      <c r="D3" s="63">
        <v>7746</v>
      </c>
      <c r="E3" s="80" t="s">
        <v>939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445890.34</v>
      </c>
      <c r="L3" s="56" t="s">
        <v>16</v>
      </c>
      <c r="M3" s="46">
        <v>445890.34</v>
      </c>
      <c r="N3" s="46">
        <v>0</v>
      </c>
      <c r="O3" s="47">
        <v>271720</v>
      </c>
      <c r="P3" s="47">
        <v>271720</v>
      </c>
      <c r="Q3" s="47">
        <v>54344</v>
      </c>
      <c r="R3" s="19">
        <f t="shared" ref="R3" si="0">O3*1.2</f>
        <v>326064</v>
      </c>
      <c r="S3" s="48">
        <v>326064</v>
      </c>
      <c r="T3" s="49">
        <v>27</v>
      </c>
      <c r="U3" s="22">
        <f t="shared" ref="U3" si="1">S3/100*10</f>
        <v>32606.399999999998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271720</v>
      </c>
      <c r="Q4" s="21"/>
      <c r="R4" s="21"/>
      <c r="S4" s="66">
        <f>SUBTOTAL(9,S3:S3)</f>
        <v>326064</v>
      </c>
      <c r="T4" s="36"/>
      <c r="U4" s="11">
        <f>SUM(U3:U3)</f>
        <v>32606.399999999998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941</v>
      </c>
      <c r="C3" s="57" t="s">
        <v>882</v>
      </c>
      <c r="D3" s="63">
        <v>7687</v>
      </c>
      <c r="E3" s="80" t="s">
        <v>942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42116.66</v>
      </c>
      <c r="L3" s="56" t="s">
        <v>16</v>
      </c>
      <c r="M3" s="46">
        <v>42116.66</v>
      </c>
      <c r="N3" s="46">
        <v>0</v>
      </c>
      <c r="O3" s="47">
        <v>25665</v>
      </c>
      <c r="P3" s="47">
        <v>25665</v>
      </c>
      <c r="Q3" s="47">
        <v>5133</v>
      </c>
      <c r="R3" s="19">
        <f t="shared" ref="R3" si="0">O3*1.2</f>
        <v>30798</v>
      </c>
      <c r="S3" s="48">
        <v>30798</v>
      </c>
      <c r="T3" s="49">
        <v>28</v>
      </c>
      <c r="U3" s="22">
        <f t="shared" ref="U3" si="1">S3/100*10</f>
        <v>3079.8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25665</v>
      </c>
      <c r="Q4" s="21"/>
      <c r="R4" s="21"/>
      <c r="S4" s="66">
        <f>SUBTOTAL(9,S3:S3)</f>
        <v>30798</v>
      </c>
      <c r="T4" s="36"/>
      <c r="U4" s="11">
        <f>SUM(U3:U3)</f>
        <v>3079.8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943</v>
      </c>
      <c r="C3" s="57" t="s">
        <v>882</v>
      </c>
      <c r="D3" s="63">
        <v>7761</v>
      </c>
      <c r="E3" s="80" t="s">
        <v>944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63263.1</v>
      </c>
      <c r="L3" s="56" t="s">
        <v>16</v>
      </c>
      <c r="M3" s="46">
        <v>63263.1</v>
      </c>
      <c r="N3" s="46">
        <v>0</v>
      </c>
      <c r="O3" s="47">
        <v>38552</v>
      </c>
      <c r="P3" s="47">
        <v>38552</v>
      </c>
      <c r="Q3" s="47">
        <v>7710.4000000000015</v>
      </c>
      <c r="R3" s="19">
        <f t="shared" ref="R3" si="0">O3*1.2</f>
        <v>46262.400000000001</v>
      </c>
      <c r="S3" s="48">
        <v>46262.400000000001</v>
      </c>
      <c r="T3" s="49">
        <v>29</v>
      </c>
      <c r="U3" s="22">
        <f t="shared" ref="U3" si="1">S3/100*10</f>
        <v>4626.24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38552</v>
      </c>
      <c r="Q4" s="21"/>
      <c r="R4" s="21"/>
      <c r="S4" s="66">
        <f>SUBTOTAL(9,S3:S3)</f>
        <v>46262.400000000001</v>
      </c>
      <c r="T4" s="36"/>
      <c r="U4" s="11">
        <f>SUM(U3:U3)</f>
        <v>4626.24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945</v>
      </c>
      <c r="C3" s="57" t="s">
        <v>882</v>
      </c>
      <c r="D3" s="63">
        <v>7762</v>
      </c>
      <c r="E3" s="80" t="s">
        <v>946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42081.42</v>
      </c>
      <c r="L3" s="56" t="s">
        <v>16</v>
      </c>
      <c r="M3" s="46">
        <v>42081.42</v>
      </c>
      <c r="N3" s="46">
        <v>0</v>
      </c>
      <c r="O3" s="47">
        <v>25644</v>
      </c>
      <c r="P3" s="47">
        <v>25644</v>
      </c>
      <c r="Q3" s="47">
        <v>5128.7999999999993</v>
      </c>
      <c r="R3" s="19">
        <f t="shared" ref="R3" si="0">O3*1.2</f>
        <v>30772.799999999999</v>
      </c>
      <c r="S3" s="48">
        <v>30772.799999999999</v>
      </c>
      <c r="T3" s="49">
        <v>30</v>
      </c>
      <c r="U3" s="22">
        <f t="shared" ref="U3" si="1">S3/100*10</f>
        <v>3077.28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25644</v>
      </c>
      <c r="Q4" s="21"/>
      <c r="R4" s="21"/>
      <c r="S4" s="66">
        <f>SUBTOTAL(9,S3:S3)</f>
        <v>30772.799999999999</v>
      </c>
      <c r="T4" s="36"/>
      <c r="U4" s="11">
        <f>SUM(U3:U3)</f>
        <v>3077.28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947</v>
      </c>
      <c r="C3" s="57" t="s">
        <v>882</v>
      </c>
      <c r="D3" s="63">
        <v>7734</v>
      </c>
      <c r="E3" s="80" t="s">
        <v>948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47899.15</v>
      </c>
      <c r="L3" s="56" t="s">
        <v>16</v>
      </c>
      <c r="M3" s="46">
        <v>47899.15</v>
      </c>
      <c r="N3" s="46">
        <v>0</v>
      </c>
      <c r="O3" s="47">
        <v>29189</v>
      </c>
      <c r="P3" s="47">
        <v>29189</v>
      </c>
      <c r="Q3" s="47">
        <v>5837.7999999999956</v>
      </c>
      <c r="R3" s="19">
        <f t="shared" ref="R3" si="0">O3*1.2</f>
        <v>35026.799999999996</v>
      </c>
      <c r="S3" s="48">
        <v>35026.799999999996</v>
      </c>
      <c r="T3" s="49">
        <v>31</v>
      </c>
      <c r="U3" s="22">
        <f t="shared" ref="U3" si="1">S3/100*10</f>
        <v>3502.68</v>
      </c>
    </row>
    <row r="4" spans="1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29189</v>
      </c>
      <c r="Q4" s="21"/>
      <c r="R4" s="21"/>
      <c r="S4" s="66">
        <f>SUBTOTAL(9,S3:S3)</f>
        <v>35026.799999999996</v>
      </c>
      <c r="T4" s="36"/>
      <c r="U4" s="11">
        <f>SUM(U3:U3)</f>
        <v>3502.68</v>
      </c>
    </row>
    <row r="5" spans="1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1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1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1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1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J23" sqref="J23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02" customHeight="1" x14ac:dyDescent="0.25">
      <c r="A3" s="18" t="s">
        <v>881</v>
      </c>
      <c r="B3" s="40" t="s">
        <v>886</v>
      </c>
      <c r="C3" s="57" t="s">
        <v>882</v>
      </c>
      <c r="D3" s="60" t="s">
        <v>887</v>
      </c>
      <c r="E3" s="80" t="s">
        <v>888</v>
      </c>
      <c r="F3" s="58">
        <v>39386</v>
      </c>
      <c r="G3" s="53" t="s">
        <v>13</v>
      </c>
      <c r="H3" s="83" t="s">
        <v>14</v>
      </c>
      <c r="I3" s="53" t="s">
        <v>15</v>
      </c>
      <c r="J3" s="55">
        <v>1</v>
      </c>
      <c r="K3" s="56">
        <v>3523728.81</v>
      </c>
      <c r="L3" s="56" t="s">
        <v>16</v>
      </c>
      <c r="M3" s="46">
        <v>3523728.81</v>
      </c>
      <c r="N3" s="46">
        <v>0</v>
      </c>
      <c r="O3" s="47">
        <v>1343000</v>
      </c>
      <c r="P3" s="59">
        <v>1343000</v>
      </c>
      <c r="Q3" s="47">
        <v>268600</v>
      </c>
      <c r="R3" s="19">
        <f t="shared" ref="R3" si="0">O3*1.2</f>
        <v>1611600</v>
      </c>
      <c r="S3" s="48">
        <v>1611600</v>
      </c>
      <c r="T3" s="49">
        <v>4</v>
      </c>
      <c r="U3" s="22">
        <f t="shared" ref="U3" si="1">S3/100*10</f>
        <v>161160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1343000</v>
      </c>
      <c r="Q4" s="21"/>
      <c r="R4" s="21"/>
      <c r="S4" s="66">
        <f>SUBTOTAL(9,S3:S3)</f>
        <v>1611600</v>
      </c>
      <c r="T4" s="36"/>
      <c r="U4" s="11">
        <f>SUM(U3:U3)</f>
        <v>161160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949</v>
      </c>
      <c r="C3" s="57" t="s">
        <v>882</v>
      </c>
      <c r="D3" s="63">
        <v>7735</v>
      </c>
      <c r="E3" s="80" t="s">
        <v>948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47899.15</v>
      </c>
      <c r="L3" s="56" t="s">
        <v>16</v>
      </c>
      <c r="M3" s="46">
        <v>47899.15</v>
      </c>
      <c r="N3" s="46">
        <v>0</v>
      </c>
      <c r="O3" s="47">
        <v>29189</v>
      </c>
      <c r="P3" s="47">
        <v>29189</v>
      </c>
      <c r="Q3" s="47">
        <v>5837.7999999999956</v>
      </c>
      <c r="R3" s="19">
        <f t="shared" ref="R3" si="0">O3*1.2</f>
        <v>35026.799999999996</v>
      </c>
      <c r="S3" s="48">
        <v>35026.799999999996</v>
      </c>
      <c r="T3" s="49">
        <v>32</v>
      </c>
      <c r="U3" s="22">
        <f t="shared" ref="U3" si="1">S3/100*10</f>
        <v>3502.68</v>
      </c>
    </row>
    <row r="4" spans="1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29189</v>
      </c>
      <c r="Q4" s="21"/>
      <c r="R4" s="21"/>
      <c r="S4" s="66">
        <f>SUBTOTAL(9,S3:S3)</f>
        <v>35026.799999999996</v>
      </c>
      <c r="T4" s="36"/>
      <c r="U4" s="11">
        <f>SUM(U3:U3)</f>
        <v>3502.68</v>
      </c>
    </row>
    <row r="5" spans="1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1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1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1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1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950</v>
      </c>
      <c r="C3" s="57" t="s">
        <v>882</v>
      </c>
      <c r="D3" s="63">
        <v>7738</v>
      </c>
      <c r="E3" s="80" t="s">
        <v>948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47899.15</v>
      </c>
      <c r="L3" s="56" t="s">
        <v>16</v>
      </c>
      <c r="M3" s="46">
        <v>47899.15</v>
      </c>
      <c r="N3" s="46">
        <v>0</v>
      </c>
      <c r="O3" s="47">
        <v>29189</v>
      </c>
      <c r="P3" s="47">
        <v>29189</v>
      </c>
      <c r="Q3" s="47">
        <v>5837.7999999999956</v>
      </c>
      <c r="R3" s="19">
        <f t="shared" ref="R3" si="0">O3*1.2</f>
        <v>35026.799999999996</v>
      </c>
      <c r="S3" s="48">
        <v>35026.799999999996</v>
      </c>
      <c r="T3" s="49">
        <v>33</v>
      </c>
      <c r="U3" s="22">
        <f t="shared" ref="U3" si="1">S3/100*10</f>
        <v>3502.68</v>
      </c>
    </row>
    <row r="4" spans="1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29189</v>
      </c>
      <c r="Q4" s="21"/>
      <c r="R4" s="21"/>
      <c r="S4" s="66">
        <f>SUBTOTAL(9,S3:S3)</f>
        <v>35026.799999999996</v>
      </c>
      <c r="T4" s="36"/>
      <c r="U4" s="11">
        <f>SUM(U3:U3)</f>
        <v>3502.68</v>
      </c>
    </row>
    <row r="5" spans="1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1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1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1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1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951</v>
      </c>
      <c r="C3" s="57" t="s">
        <v>882</v>
      </c>
      <c r="D3" s="63">
        <v>7750</v>
      </c>
      <c r="E3" s="80" t="s">
        <v>952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383420.26</v>
      </c>
      <c r="L3" s="56" t="s">
        <v>16</v>
      </c>
      <c r="M3" s="46">
        <v>383420.26</v>
      </c>
      <c r="N3" s="46">
        <v>0</v>
      </c>
      <c r="O3" s="47">
        <v>233652</v>
      </c>
      <c r="P3" s="47">
        <v>233652</v>
      </c>
      <c r="Q3" s="47">
        <v>46730.399999999965</v>
      </c>
      <c r="R3" s="19">
        <f t="shared" ref="R3" si="0">O3*1.2</f>
        <v>280382.39999999997</v>
      </c>
      <c r="S3" s="48">
        <v>280382.39999999997</v>
      </c>
      <c r="T3" s="49">
        <v>34</v>
      </c>
      <c r="U3" s="22">
        <f t="shared" ref="U3" si="1">S3/100*10</f>
        <v>28038.239999999998</v>
      </c>
    </row>
    <row r="4" spans="1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233652</v>
      </c>
      <c r="Q4" s="21"/>
      <c r="R4" s="21"/>
      <c r="S4" s="66">
        <f>SUBTOTAL(9,S3:S3)</f>
        <v>280382.39999999997</v>
      </c>
      <c r="T4" s="36"/>
      <c r="U4" s="11">
        <f>SUM(U3:U3)</f>
        <v>28038.239999999998</v>
      </c>
    </row>
    <row r="5" spans="1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1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1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1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1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90" x14ac:dyDescent="0.25">
      <c r="B3" s="40" t="s">
        <v>953</v>
      </c>
      <c r="C3" s="57" t="s">
        <v>882</v>
      </c>
      <c r="D3" s="63">
        <v>7751</v>
      </c>
      <c r="E3" s="80" t="s">
        <v>952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383420.25</v>
      </c>
      <c r="L3" s="56" t="s">
        <v>16</v>
      </c>
      <c r="M3" s="46">
        <v>383420.25</v>
      </c>
      <c r="N3" s="46">
        <v>0</v>
      </c>
      <c r="O3" s="47">
        <v>233652</v>
      </c>
      <c r="P3" s="47">
        <v>233652</v>
      </c>
      <c r="Q3" s="47">
        <v>46730.399999999965</v>
      </c>
      <c r="R3" s="19">
        <f t="shared" ref="R3" si="0">O3*1.2</f>
        <v>280382.39999999997</v>
      </c>
      <c r="S3" s="48">
        <v>280382.39999999997</v>
      </c>
      <c r="T3" s="49">
        <v>35</v>
      </c>
      <c r="U3" s="22">
        <f t="shared" ref="U3" si="1">S3/100*10</f>
        <v>28038.239999999998</v>
      </c>
    </row>
    <row r="4" spans="2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233652</v>
      </c>
      <c r="Q4" s="21"/>
      <c r="R4" s="21"/>
      <c r="S4" s="66">
        <f>SUBTOTAL(9,S3:S3)</f>
        <v>280382.39999999997</v>
      </c>
      <c r="T4" s="36"/>
      <c r="U4" s="11">
        <f>SUM(U3:U3)</f>
        <v>28038.239999999998</v>
      </c>
    </row>
    <row r="5" spans="2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2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2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2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2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2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2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2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2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2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2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2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59"/>
  <sheetViews>
    <sheetView zoomScale="85" zoomScaleNormal="85" workbookViewId="0">
      <pane ySplit="2" topLeftCell="A3" activePane="bottomLeft" state="frozen"/>
      <selection activeCell="B1" sqref="B1"/>
      <selection pane="bottomLeft" activeCell="P33" sqref="P33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90" x14ac:dyDescent="0.25">
      <c r="B3" s="40" t="s">
        <v>954</v>
      </c>
      <c r="C3" s="57" t="s">
        <v>882</v>
      </c>
      <c r="D3" s="63">
        <v>7752</v>
      </c>
      <c r="E3" s="80" t="s">
        <v>952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383420.25</v>
      </c>
      <c r="L3" s="56" t="s">
        <v>16</v>
      </c>
      <c r="M3" s="46">
        <v>383420.25</v>
      </c>
      <c r="N3" s="46">
        <v>0</v>
      </c>
      <c r="O3" s="47">
        <v>233652</v>
      </c>
      <c r="P3" s="47">
        <v>233652</v>
      </c>
      <c r="Q3" s="47">
        <v>46730.399999999965</v>
      </c>
      <c r="R3" s="19">
        <f t="shared" ref="R3" si="0">O3*1.2</f>
        <v>280382.39999999997</v>
      </c>
      <c r="S3" s="48">
        <v>280382.39999999997</v>
      </c>
      <c r="T3" s="49">
        <v>36</v>
      </c>
      <c r="U3" s="22">
        <f t="shared" ref="U3" si="1">S3/100*10</f>
        <v>28038.239999999998</v>
      </c>
    </row>
    <row r="4" spans="2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233652</v>
      </c>
      <c r="Q4" s="21"/>
      <c r="R4" s="21"/>
      <c r="S4" s="66">
        <f>SUBTOTAL(9,S3:S3)</f>
        <v>280382.39999999997</v>
      </c>
      <c r="T4" s="36"/>
      <c r="U4" s="11">
        <f>SUM(U3:U3)</f>
        <v>28038.239999999998</v>
      </c>
    </row>
    <row r="5" spans="2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2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2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2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2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2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2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2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2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2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2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2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90" x14ac:dyDescent="0.25">
      <c r="B3" s="40" t="s">
        <v>955</v>
      </c>
      <c r="C3" s="57" t="s">
        <v>882</v>
      </c>
      <c r="D3" s="63">
        <v>7747</v>
      </c>
      <c r="E3" s="80" t="s">
        <v>956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774135.94</v>
      </c>
      <c r="L3" s="56" t="s">
        <v>16</v>
      </c>
      <c r="M3" s="46">
        <v>774135.94</v>
      </c>
      <c r="N3" s="46">
        <v>0</v>
      </c>
      <c r="O3" s="47">
        <v>471749</v>
      </c>
      <c r="P3" s="47">
        <v>471749</v>
      </c>
      <c r="Q3" s="47">
        <v>94349.79999999993</v>
      </c>
      <c r="R3" s="19">
        <f t="shared" ref="R3" si="0">O3*1.2</f>
        <v>566098.79999999993</v>
      </c>
      <c r="S3" s="48">
        <v>566098.79999999993</v>
      </c>
      <c r="T3" s="49">
        <v>37</v>
      </c>
      <c r="U3" s="22">
        <f t="shared" ref="U3" si="1">S3/100*10</f>
        <v>56609.87999999999</v>
      </c>
    </row>
    <row r="4" spans="2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471749</v>
      </c>
      <c r="Q4" s="21"/>
      <c r="R4" s="21"/>
      <c r="S4" s="66">
        <f>SUBTOTAL(9,S3:S3)</f>
        <v>566098.79999999993</v>
      </c>
      <c r="T4" s="36"/>
      <c r="U4" s="11">
        <f>SUM(U3:U3)</f>
        <v>56609.87999999999</v>
      </c>
    </row>
    <row r="5" spans="2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2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2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2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2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2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2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2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2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2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2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2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90" x14ac:dyDescent="0.25">
      <c r="B3" s="40" t="s">
        <v>957</v>
      </c>
      <c r="C3" s="57" t="s">
        <v>882</v>
      </c>
      <c r="D3" s="63">
        <v>7748</v>
      </c>
      <c r="E3" s="80" t="s">
        <v>956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774135.93</v>
      </c>
      <c r="L3" s="56" t="s">
        <v>16</v>
      </c>
      <c r="M3" s="46">
        <v>774135.93</v>
      </c>
      <c r="N3" s="46">
        <v>0</v>
      </c>
      <c r="O3" s="47">
        <v>471749</v>
      </c>
      <c r="P3" s="47">
        <v>471749</v>
      </c>
      <c r="Q3" s="47">
        <v>94349.79999999993</v>
      </c>
      <c r="R3" s="19">
        <f t="shared" ref="R3" si="0">O3*1.2</f>
        <v>566098.79999999993</v>
      </c>
      <c r="S3" s="48">
        <v>566098.79999999993</v>
      </c>
      <c r="T3" s="49">
        <v>38</v>
      </c>
      <c r="U3" s="22">
        <f t="shared" ref="U3" si="1">S3/100*10</f>
        <v>56609.87999999999</v>
      </c>
    </row>
    <row r="4" spans="2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471749</v>
      </c>
      <c r="Q4" s="21"/>
      <c r="R4" s="21"/>
      <c r="S4" s="66">
        <f>SUBTOTAL(9,S3:S3)</f>
        <v>566098.79999999993</v>
      </c>
      <c r="T4" s="36"/>
      <c r="U4" s="11">
        <f>SUM(U3:U3)</f>
        <v>56609.87999999999</v>
      </c>
    </row>
    <row r="5" spans="2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2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2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2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2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2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2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2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2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2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2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2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90" x14ac:dyDescent="0.25">
      <c r="B3" s="40" t="s">
        <v>958</v>
      </c>
      <c r="C3" s="57" t="s">
        <v>882</v>
      </c>
      <c r="D3" s="63">
        <v>7749</v>
      </c>
      <c r="E3" s="80" t="s">
        <v>956</v>
      </c>
      <c r="F3" s="58">
        <v>40785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774135.93</v>
      </c>
      <c r="L3" s="56" t="s">
        <v>16</v>
      </c>
      <c r="M3" s="46">
        <v>774135.93</v>
      </c>
      <c r="N3" s="46">
        <v>0</v>
      </c>
      <c r="O3" s="47">
        <v>471749</v>
      </c>
      <c r="P3" s="47">
        <v>471749</v>
      </c>
      <c r="Q3" s="47">
        <v>94349.79999999993</v>
      </c>
      <c r="R3" s="19">
        <f t="shared" ref="R3" si="0">O3*1.2</f>
        <v>566098.79999999993</v>
      </c>
      <c r="S3" s="48">
        <v>566098.79999999993</v>
      </c>
      <c r="T3" s="49">
        <v>39</v>
      </c>
      <c r="U3" s="22">
        <f t="shared" ref="U3" si="1">S3/100*10</f>
        <v>56609.87999999999</v>
      </c>
    </row>
    <row r="4" spans="2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471749</v>
      </c>
      <c r="Q4" s="21"/>
      <c r="R4" s="21"/>
      <c r="S4" s="66">
        <f>SUBTOTAL(9,S3:S3)</f>
        <v>566098.79999999993</v>
      </c>
      <c r="T4" s="36"/>
      <c r="U4" s="11">
        <f>SUM(U3:U3)</f>
        <v>56609.87999999999</v>
      </c>
    </row>
    <row r="5" spans="2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2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2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2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2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2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2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2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2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2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2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2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84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90" x14ac:dyDescent="0.25">
      <c r="B3" s="40" t="s">
        <v>959</v>
      </c>
      <c r="C3" s="57" t="s">
        <v>882</v>
      </c>
      <c r="D3" s="65" t="s">
        <v>960</v>
      </c>
      <c r="E3" s="80" t="s">
        <v>961</v>
      </c>
      <c r="F3" s="54" t="s">
        <v>962</v>
      </c>
      <c r="G3" s="53" t="s">
        <v>13</v>
      </c>
      <c r="H3" s="83" t="s">
        <v>14</v>
      </c>
      <c r="I3" s="53" t="s">
        <v>963</v>
      </c>
      <c r="J3" s="55">
        <v>5.2530000000000001</v>
      </c>
      <c r="K3" s="56">
        <v>48258.775937559491</v>
      </c>
      <c r="L3" s="56" t="s">
        <v>16</v>
      </c>
      <c r="M3" s="46">
        <v>253503.35</v>
      </c>
      <c r="N3" s="46">
        <v>23045.75</v>
      </c>
      <c r="O3" s="47">
        <v>29437</v>
      </c>
      <c r="P3" s="47">
        <v>154632.56100000002</v>
      </c>
      <c r="Q3" s="47">
        <v>30926.512199999997</v>
      </c>
      <c r="R3" s="19">
        <f t="shared" ref="R3" si="0">O3*1.2</f>
        <v>35324.400000000001</v>
      </c>
      <c r="S3" s="48">
        <v>185559.07320000001</v>
      </c>
      <c r="T3" s="49">
        <v>40</v>
      </c>
      <c r="U3" s="22">
        <f t="shared" ref="U3" si="1">S3/100*10</f>
        <v>18555.907320000002</v>
      </c>
    </row>
    <row r="4" spans="2:43" s="20" customFormat="1" x14ac:dyDescent="0.25">
      <c r="B4" s="21"/>
      <c r="C4" s="21"/>
      <c r="D4" s="21"/>
      <c r="E4" s="78"/>
      <c r="F4" s="21"/>
      <c r="G4" s="21"/>
      <c r="H4" s="84"/>
      <c r="I4" s="21"/>
      <c r="J4" s="21"/>
      <c r="K4" s="33"/>
      <c r="L4" s="33"/>
      <c r="M4" s="33"/>
      <c r="N4" s="33"/>
      <c r="O4" s="21"/>
      <c r="P4" s="11">
        <f>SUBTOTAL(9,P3:P3)</f>
        <v>154632.56100000002</v>
      </c>
      <c r="Q4" s="21"/>
      <c r="R4" s="21"/>
      <c r="S4" s="66">
        <f>SUBTOTAL(9,S3:S3)</f>
        <v>185559.07320000001</v>
      </c>
      <c r="T4" s="36"/>
      <c r="U4" s="11">
        <f>SUM(U3:U3)</f>
        <v>18555.907320000002</v>
      </c>
    </row>
    <row r="5" spans="2:43" s="20" customFormat="1" x14ac:dyDescent="0.25">
      <c r="E5" s="81"/>
      <c r="H5" s="85"/>
      <c r="K5" s="67"/>
      <c r="L5" s="67"/>
      <c r="M5" s="67"/>
      <c r="N5" s="67"/>
      <c r="T5" s="68"/>
      <c r="U5" s="37"/>
    </row>
    <row r="6" spans="2:43" s="20" customFormat="1" x14ac:dyDescent="0.25">
      <c r="E6" s="81"/>
      <c r="H6" s="85"/>
      <c r="K6" s="67"/>
      <c r="L6" s="67"/>
      <c r="M6" s="67"/>
      <c r="N6" s="67"/>
      <c r="T6" s="68"/>
      <c r="U6" s="37"/>
    </row>
    <row r="7" spans="2:43" s="20" customFormat="1" x14ac:dyDescent="0.25">
      <c r="E7" s="81"/>
      <c r="H7" s="85"/>
      <c r="K7" s="67"/>
      <c r="L7" s="67"/>
      <c r="M7" s="67"/>
      <c r="N7" s="67"/>
      <c r="T7" s="68"/>
      <c r="U7" s="37"/>
    </row>
    <row r="8" spans="2:43" s="20" customFormat="1" x14ac:dyDescent="0.25">
      <c r="E8" s="81"/>
      <c r="H8" s="85"/>
      <c r="K8" s="67"/>
      <c r="L8" s="67"/>
      <c r="M8" s="67"/>
      <c r="N8" s="67"/>
      <c r="T8" s="68"/>
      <c r="U8" s="37"/>
    </row>
    <row r="9" spans="2:43" s="20" customFormat="1" x14ac:dyDescent="0.25">
      <c r="E9" s="81"/>
      <c r="H9" s="85"/>
      <c r="K9" s="67"/>
      <c r="L9" s="67"/>
      <c r="M9" s="67"/>
      <c r="N9" s="67"/>
      <c r="T9" s="68"/>
      <c r="U9" s="37"/>
    </row>
    <row r="10" spans="2:43" s="20" customFormat="1" x14ac:dyDescent="0.25">
      <c r="E10" s="81"/>
      <c r="H10" s="85"/>
      <c r="K10" s="67"/>
      <c r="L10" s="67"/>
      <c r="M10" s="67"/>
      <c r="N10" s="67"/>
      <c r="O10" s="69"/>
      <c r="P10" s="70"/>
      <c r="T10" s="68"/>
      <c r="U10" s="37"/>
    </row>
    <row r="11" spans="2:43" s="20" customFormat="1" x14ac:dyDescent="0.25">
      <c r="E11" s="81"/>
      <c r="H11" s="85"/>
      <c r="K11" s="67"/>
      <c r="L11" s="67"/>
      <c r="M11" s="67"/>
      <c r="N11" s="67"/>
      <c r="O11" s="71"/>
      <c r="P11" s="71"/>
      <c r="T11" s="68"/>
      <c r="U11" s="37"/>
    </row>
    <row r="12" spans="2:43" s="20" customFormat="1" x14ac:dyDescent="0.25">
      <c r="E12" s="81"/>
      <c r="H12" s="85"/>
      <c r="K12" s="67"/>
      <c r="L12" s="67"/>
      <c r="M12" s="67"/>
      <c r="N12" s="67"/>
      <c r="O12" s="71"/>
      <c r="P12" s="71"/>
      <c r="T12" s="68"/>
      <c r="U12" s="37"/>
    </row>
    <row r="13" spans="2:43" s="20" customFormat="1" x14ac:dyDescent="0.25">
      <c r="E13" s="81"/>
      <c r="H13" s="85"/>
      <c r="K13" s="67"/>
      <c r="L13" s="67"/>
      <c r="M13" s="67"/>
      <c r="N13" s="67"/>
      <c r="O13" s="71"/>
      <c r="P13" s="71"/>
      <c r="T13" s="68"/>
      <c r="U13" s="37"/>
    </row>
    <row r="14" spans="2:43" s="20" customFormat="1" x14ac:dyDescent="0.25">
      <c r="E14" s="81"/>
      <c r="H14" s="85"/>
      <c r="K14" s="67"/>
      <c r="L14" s="67"/>
      <c r="M14" s="67"/>
      <c r="N14" s="67"/>
      <c r="O14" s="70"/>
      <c r="P14" s="71"/>
      <c r="T14" s="68"/>
      <c r="U14" s="37"/>
    </row>
    <row r="15" spans="2:43" s="20" customFormat="1" x14ac:dyDescent="0.25">
      <c r="E15" s="81"/>
      <c r="H15" s="85"/>
      <c r="K15" s="67"/>
      <c r="L15" s="67"/>
      <c r="M15" s="67"/>
      <c r="N15" s="67"/>
      <c r="O15" s="70"/>
      <c r="P15" s="70"/>
      <c r="T15" s="68"/>
      <c r="U15" s="37"/>
    </row>
    <row r="16" spans="2:43" s="20" customFormat="1" x14ac:dyDescent="0.25">
      <c r="E16" s="81"/>
      <c r="H16" s="85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H17" s="85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H18" s="85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H19" s="85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H20" s="85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H21" s="85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H22" s="85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H23" s="85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H24" s="85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H25" s="85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H26" s="85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H27" s="85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H28" s="85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H29" s="85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H30" s="85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H31" s="85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H32" s="85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H33" s="85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H34" s="85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H35" s="85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H36" s="85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H37" s="85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H38" s="85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H39" s="85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H40" s="85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H41" s="85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H42" s="85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H43" s="85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H44" s="85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H45" s="85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H46" s="85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H47" s="85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H48" s="85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H49" s="85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H50" s="85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H51" s="85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H52" s="85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H53" s="85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H54" s="85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H55" s="85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H56" s="85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H57" s="85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H58" s="85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H59" s="85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H60" s="85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H61" s="85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H62" s="85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H63" s="85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H64" s="85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H65" s="85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H66" s="85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H67" s="85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H68" s="85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H69" s="85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H70" s="85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H71" s="85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H72" s="85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H73" s="85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H74" s="85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H75" s="85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H76" s="85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H77" s="85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H78" s="85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H79" s="85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H80" s="85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H81" s="85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H82" s="85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H83" s="85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H84" s="85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H85" s="85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H86" s="85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H87" s="85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H88" s="85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H89" s="85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H90" s="85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H91" s="85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H92" s="85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H93" s="85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H94" s="85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H95" s="85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H96" s="85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H97" s="85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H98" s="85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H99" s="85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H100" s="85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H101" s="85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H102" s="85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H103" s="85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H104" s="85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H105" s="85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H106" s="85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H107" s="85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H108" s="85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H109" s="85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H110" s="85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H111" s="85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H112" s="85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H113" s="85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H114" s="85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H115" s="85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H116" s="85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H117" s="85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H118" s="85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H119" s="85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H120" s="85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H121" s="85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H122" s="85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H123" s="85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H124" s="85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H125" s="85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H126" s="85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H127" s="85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H128" s="85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H129" s="85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H130" s="85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H131" s="85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H132" s="85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H133" s="85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H134" s="85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H135" s="85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H136" s="85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H137" s="85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H138" s="85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H139" s="85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H140" s="85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H141" s="85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H142" s="85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H143" s="85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H144" s="85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H145" s="85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H146" s="85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H147" s="85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H148" s="85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H149" s="85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H150" s="85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H151" s="85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H152" s="85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H153" s="85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H154" s="85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H155" s="85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H156" s="85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H157" s="85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H158" s="85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H159" s="85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H160" s="85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H161" s="85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H162" s="85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H163" s="85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H164" s="85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H165" s="85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H166" s="85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H167" s="85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H168" s="85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H169" s="85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H170" s="85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H171" s="85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H172" s="85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H173" s="85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H174" s="85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H175" s="85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H176" s="85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H177" s="85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H178" s="85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H179" s="85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H180" s="85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H181" s="85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H182" s="85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H183" s="85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H184" s="85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H185" s="85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H186" s="85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H187" s="85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H188" s="85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H189" s="85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H190" s="85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H191" s="85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H192" s="85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H193" s="85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H194" s="85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H195" s="85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H196" s="85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H197" s="85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H198" s="85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H199" s="85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H200" s="85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H201" s="85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H202" s="85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H203" s="85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H204" s="85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H205" s="85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H206" s="85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H207" s="85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H208" s="85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H209" s="85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H210" s="85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H211" s="85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H212" s="85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H213" s="85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H214" s="85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H215" s="85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H216" s="85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H217" s="85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H218" s="85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H219" s="85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H220" s="85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H221" s="85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H222" s="85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H223" s="85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H224" s="85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H225" s="85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H226" s="85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H227" s="85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H228" s="85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H229" s="85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H230" s="85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H231" s="85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H232" s="85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H233" s="85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H234" s="85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H235" s="85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H236" s="85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H237" s="85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H238" s="85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H239" s="85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H240" s="85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H241" s="85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H242" s="85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H243" s="85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H244" s="85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H245" s="85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H246" s="85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H247" s="85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H248" s="85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H249" s="85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H250" s="85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H251" s="85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H252" s="85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H253" s="85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H254" s="85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H255" s="85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H256" s="85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H257" s="85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H258" s="85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H259" s="85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H260" s="85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H261" s="85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H262" s="85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H263" s="85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H264" s="85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H265" s="85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H266" s="85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H267" s="85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H268" s="85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H269" s="85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H270" s="85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H271" s="85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H272" s="85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H273" s="85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H274" s="85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H275" s="85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H276" s="85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H277" s="85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H278" s="85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H279" s="85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H280" s="85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H281" s="85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H282" s="85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H283" s="85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H284" s="85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H285" s="85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H286" s="85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H287" s="85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H288" s="85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H289" s="85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H290" s="85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H291" s="85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H292" s="85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H293" s="85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H294" s="85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H295" s="85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H296" s="85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H297" s="85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H298" s="85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H299" s="85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H300" s="85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H301" s="85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H302" s="85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H303" s="85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H304" s="85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H305" s="85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H306" s="85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H307" s="85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H308" s="85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H309" s="85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H310" s="85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H311" s="85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H312" s="85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H313" s="85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H314" s="85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H315" s="85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H316" s="85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H317" s="85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H318" s="85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H319" s="85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H320" s="85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H321" s="85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H322" s="85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H323" s="85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H324" s="85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H325" s="85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H326" s="85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H327" s="85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H328" s="85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H329" s="85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H330" s="85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H331" s="85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H332" s="85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H333" s="85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H334" s="85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H335" s="85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H336" s="85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H337" s="85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H338" s="85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H339" s="85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H340" s="85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H341" s="85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H342" s="85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H343" s="85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H344" s="85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H345" s="85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H346" s="85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H347" s="85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H348" s="85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H349" s="85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H350" s="85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H351" s="85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H352" s="85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H353" s="85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H354" s="85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H355" s="85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H356" s="85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H357" s="85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H358" s="85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H359" s="85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13"/>
  <sheetViews>
    <sheetView zoomScale="85" zoomScaleNormal="85" workbookViewId="0">
      <pane ySplit="2" topLeftCell="A40" activePane="bottomLeft" state="frozen"/>
      <selection activeCell="B1" sqref="B1"/>
      <selection pane="bottomLeft" activeCell="S54" sqref="S54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15.140625" style="21" customWidth="1"/>
    <col min="7" max="7" width="21.140625" style="21" customWidth="1"/>
    <col min="8" max="8" width="29.425781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17.8554687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10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ht="50.25" customHeight="1" x14ac:dyDescent="0.25">
      <c r="B3" s="40">
        <v>1</v>
      </c>
      <c r="C3" s="40" t="s">
        <v>10</v>
      </c>
      <c r="D3" s="41" t="s">
        <v>11</v>
      </c>
      <c r="E3" s="79" t="s">
        <v>12</v>
      </c>
      <c r="F3" s="42">
        <v>2014</v>
      </c>
      <c r="G3" s="41" t="s">
        <v>13</v>
      </c>
      <c r="H3" s="83" t="s">
        <v>14</v>
      </c>
      <c r="I3" s="41" t="s">
        <v>15</v>
      </c>
      <c r="J3" s="44">
        <v>5</v>
      </c>
      <c r="K3" s="45">
        <v>30853.112000000001</v>
      </c>
      <c r="L3" s="45">
        <v>154265.56</v>
      </c>
      <c r="M3" s="46" t="s">
        <v>16</v>
      </c>
      <c r="N3" s="46" t="s">
        <v>16</v>
      </c>
      <c r="O3" s="47">
        <v>5135</v>
      </c>
      <c r="P3" s="47">
        <v>25675</v>
      </c>
      <c r="Q3" s="47">
        <v>5135</v>
      </c>
      <c r="R3" s="19">
        <f>O3*1.2</f>
        <v>6162</v>
      </c>
      <c r="S3" s="48">
        <v>30810</v>
      </c>
      <c r="T3" s="49">
        <v>41</v>
      </c>
      <c r="U3" s="22">
        <f>S3/100*10</f>
        <v>3081</v>
      </c>
    </row>
    <row r="4" spans="2:43" s="20" customFormat="1" x14ac:dyDescent="0.25">
      <c r="B4" s="40">
        <v>87</v>
      </c>
      <c r="C4" s="40" t="s">
        <v>10</v>
      </c>
      <c r="D4" s="41" t="s">
        <v>187</v>
      </c>
      <c r="E4" s="79" t="s">
        <v>188</v>
      </c>
      <c r="F4" s="42">
        <v>2012</v>
      </c>
      <c r="G4" s="41" t="s">
        <v>13</v>
      </c>
      <c r="H4" s="43" t="s">
        <v>14</v>
      </c>
      <c r="I4" s="41" t="s">
        <v>189</v>
      </c>
      <c r="J4" s="44">
        <v>1.4999999999999999E-2</v>
      </c>
      <c r="K4" s="45">
        <v>4675.333333333333</v>
      </c>
      <c r="L4" s="45">
        <v>70.13</v>
      </c>
      <c r="M4" s="46" t="s">
        <v>16</v>
      </c>
      <c r="N4" s="46" t="s">
        <v>16</v>
      </c>
      <c r="O4" s="47">
        <v>499</v>
      </c>
      <c r="P4" s="47">
        <v>7.4849999999999994</v>
      </c>
      <c r="Q4" s="47">
        <v>1.4969999999999999</v>
      </c>
      <c r="R4" s="19">
        <f t="shared" ref="R4:R47" si="0">O4*1.2</f>
        <v>598.79999999999995</v>
      </c>
      <c r="S4" s="48">
        <v>8.9819999999999993</v>
      </c>
      <c r="T4" s="49">
        <v>41</v>
      </c>
      <c r="U4" s="22">
        <f t="shared" ref="U4:U47" si="1">S4/100*10</f>
        <v>0.8982</v>
      </c>
    </row>
    <row r="5" spans="2:43" s="20" customFormat="1" x14ac:dyDescent="0.25">
      <c r="B5" s="40">
        <v>88</v>
      </c>
      <c r="C5" s="40" t="s">
        <v>10</v>
      </c>
      <c r="D5" s="41" t="s">
        <v>190</v>
      </c>
      <c r="E5" s="79" t="s">
        <v>191</v>
      </c>
      <c r="F5" s="42">
        <v>2014</v>
      </c>
      <c r="G5" s="41" t="s">
        <v>13</v>
      </c>
      <c r="H5" s="43" t="s">
        <v>14</v>
      </c>
      <c r="I5" s="41" t="s">
        <v>189</v>
      </c>
      <c r="J5" s="44">
        <v>1.9</v>
      </c>
      <c r="K5" s="45">
        <v>3625.3736842105263</v>
      </c>
      <c r="L5" s="45">
        <v>6888.21</v>
      </c>
      <c r="M5" s="46" t="s">
        <v>16</v>
      </c>
      <c r="N5" s="46" t="s">
        <v>16</v>
      </c>
      <c r="O5" s="47">
        <v>362</v>
      </c>
      <c r="P5" s="47">
        <v>687.8</v>
      </c>
      <c r="Q5" s="47">
        <v>137.55999999999995</v>
      </c>
      <c r="R5" s="19">
        <f t="shared" si="0"/>
        <v>434.4</v>
      </c>
      <c r="S5" s="48">
        <v>825.3599999999999</v>
      </c>
      <c r="T5" s="49">
        <v>41</v>
      </c>
      <c r="U5" s="22">
        <f t="shared" si="1"/>
        <v>82.535999999999987</v>
      </c>
    </row>
    <row r="6" spans="2:43" s="20" customFormat="1" x14ac:dyDescent="0.25">
      <c r="B6" s="40">
        <v>89</v>
      </c>
      <c r="C6" s="40" t="s">
        <v>10</v>
      </c>
      <c r="D6" s="41" t="s">
        <v>192</v>
      </c>
      <c r="E6" s="79" t="s">
        <v>193</v>
      </c>
      <c r="F6" s="42">
        <v>2012</v>
      </c>
      <c r="G6" s="41" t="s">
        <v>13</v>
      </c>
      <c r="H6" s="43" t="s">
        <v>14</v>
      </c>
      <c r="I6" s="41" t="s">
        <v>189</v>
      </c>
      <c r="J6" s="44">
        <v>0.127</v>
      </c>
      <c r="K6" s="45">
        <v>84875.905511811026</v>
      </c>
      <c r="L6" s="45">
        <v>10779.24</v>
      </c>
      <c r="M6" s="46" t="s">
        <v>16</v>
      </c>
      <c r="N6" s="46" t="s">
        <v>16</v>
      </c>
      <c r="O6" s="47">
        <v>9052</v>
      </c>
      <c r="P6" s="47">
        <v>1149.604</v>
      </c>
      <c r="Q6" s="47">
        <v>229.92079999999987</v>
      </c>
      <c r="R6" s="19">
        <f t="shared" si="0"/>
        <v>10862.4</v>
      </c>
      <c r="S6" s="48">
        <v>1379.5247999999999</v>
      </c>
      <c r="T6" s="49">
        <v>41</v>
      </c>
      <c r="U6" s="22">
        <f t="shared" si="1"/>
        <v>137.95247999999998</v>
      </c>
    </row>
    <row r="7" spans="2:43" s="20" customFormat="1" x14ac:dyDescent="0.25">
      <c r="B7" s="40">
        <v>90</v>
      </c>
      <c r="C7" s="40" t="s">
        <v>10</v>
      </c>
      <c r="D7" s="41" t="s">
        <v>194</v>
      </c>
      <c r="E7" s="79" t="s">
        <v>195</v>
      </c>
      <c r="F7" s="42">
        <v>2012</v>
      </c>
      <c r="G7" s="41" t="s">
        <v>13</v>
      </c>
      <c r="H7" s="43" t="s">
        <v>14</v>
      </c>
      <c r="I7" s="41" t="s">
        <v>189</v>
      </c>
      <c r="J7" s="44">
        <v>5.0999999999999997E-2</v>
      </c>
      <c r="K7" s="45">
        <v>37892.941176470587</v>
      </c>
      <c r="L7" s="45">
        <v>1932.54</v>
      </c>
      <c r="M7" s="46" t="s">
        <v>16</v>
      </c>
      <c r="N7" s="46" t="s">
        <v>16</v>
      </c>
      <c r="O7" s="47">
        <v>4041</v>
      </c>
      <c r="P7" s="47">
        <v>206.09099999999998</v>
      </c>
      <c r="Q7" s="47">
        <v>41.218199999999996</v>
      </c>
      <c r="R7" s="19">
        <f t="shared" si="0"/>
        <v>4849.2</v>
      </c>
      <c r="S7" s="48">
        <v>247.30919999999998</v>
      </c>
      <c r="T7" s="49">
        <v>41</v>
      </c>
      <c r="U7" s="22">
        <f t="shared" si="1"/>
        <v>24.730919999999998</v>
      </c>
    </row>
    <row r="8" spans="2:43" s="20" customFormat="1" x14ac:dyDescent="0.25">
      <c r="B8" s="40">
        <v>91</v>
      </c>
      <c r="C8" s="40" t="s">
        <v>10</v>
      </c>
      <c r="D8" s="41" t="s">
        <v>196</v>
      </c>
      <c r="E8" s="79" t="s">
        <v>197</v>
      </c>
      <c r="F8" s="42">
        <v>2012</v>
      </c>
      <c r="G8" s="41" t="s">
        <v>13</v>
      </c>
      <c r="H8" s="43" t="s">
        <v>14</v>
      </c>
      <c r="I8" s="41" t="s">
        <v>198</v>
      </c>
      <c r="J8" s="44">
        <v>100</v>
      </c>
      <c r="K8" s="45">
        <v>21.355900000000002</v>
      </c>
      <c r="L8" s="45">
        <v>2135.59</v>
      </c>
      <c r="M8" s="46" t="s">
        <v>16</v>
      </c>
      <c r="N8" s="46" t="s">
        <v>16</v>
      </c>
      <c r="O8" s="47">
        <v>2</v>
      </c>
      <c r="P8" s="47">
        <v>200</v>
      </c>
      <c r="Q8" s="47">
        <v>40</v>
      </c>
      <c r="R8" s="19">
        <f t="shared" si="0"/>
        <v>2.4</v>
      </c>
      <c r="S8" s="48">
        <v>240</v>
      </c>
      <c r="T8" s="49">
        <v>41</v>
      </c>
      <c r="U8" s="22">
        <f t="shared" si="1"/>
        <v>24</v>
      </c>
    </row>
    <row r="9" spans="2:43" s="20" customFormat="1" x14ac:dyDescent="0.25">
      <c r="B9" s="40">
        <v>92</v>
      </c>
      <c r="C9" s="40" t="s">
        <v>10</v>
      </c>
      <c r="D9" s="41" t="s">
        <v>199</v>
      </c>
      <c r="E9" s="79" t="s">
        <v>200</v>
      </c>
      <c r="F9" s="42">
        <v>2010</v>
      </c>
      <c r="G9" s="41" t="s">
        <v>13</v>
      </c>
      <c r="H9" s="43" t="s">
        <v>14</v>
      </c>
      <c r="I9" s="41" t="s">
        <v>189</v>
      </c>
      <c r="J9" s="44">
        <v>1.0999999999999999E-2</v>
      </c>
      <c r="K9" s="45">
        <v>90272.727272727279</v>
      </c>
      <c r="L9" s="45">
        <v>993</v>
      </c>
      <c r="M9" s="46" t="s">
        <v>16</v>
      </c>
      <c r="N9" s="46" t="s">
        <v>16</v>
      </c>
      <c r="O9" s="47">
        <v>11203</v>
      </c>
      <c r="P9" s="47">
        <v>123.23299999999999</v>
      </c>
      <c r="Q9" s="47">
        <v>24.646599999999992</v>
      </c>
      <c r="R9" s="19">
        <f t="shared" si="0"/>
        <v>13443.6</v>
      </c>
      <c r="S9" s="48">
        <v>147.87959999999998</v>
      </c>
      <c r="T9" s="49">
        <v>41</v>
      </c>
      <c r="U9" s="22">
        <f t="shared" si="1"/>
        <v>14.787959999999998</v>
      </c>
    </row>
    <row r="10" spans="2:43" s="20" customFormat="1" x14ac:dyDescent="0.25">
      <c r="B10" s="40">
        <v>93</v>
      </c>
      <c r="C10" s="40" t="s">
        <v>10</v>
      </c>
      <c r="D10" s="41" t="s">
        <v>201</v>
      </c>
      <c r="E10" s="79" t="s">
        <v>202</v>
      </c>
      <c r="F10" s="42">
        <v>2012</v>
      </c>
      <c r="G10" s="41" t="s">
        <v>13</v>
      </c>
      <c r="H10" s="43" t="s">
        <v>14</v>
      </c>
      <c r="I10" s="41" t="s">
        <v>198</v>
      </c>
      <c r="J10" s="44">
        <v>25</v>
      </c>
      <c r="K10" s="45">
        <v>267.1456</v>
      </c>
      <c r="L10" s="45">
        <v>6678.64</v>
      </c>
      <c r="M10" s="46" t="s">
        <v>16</v>
      </c>
      <c r="N10" s="46" t="s">
        <v>16</v>
      </c>
      <c r="O10" s="47">
        <v>28</v>
      </c>
      <c r="P10" s="47">
        <v>700</v>
      </c>
      <c r="Q10" s="47">
        <v>140</v>
      </c>
      <c r="R10" s="19">
        <f t="shared" si="0"/>
        <v>33.6</v>
      </c>
      <c r="S10" s="48">
        <v>840</v>
      </c>
      <c r="T10" s="49">
        <v>41</v>
      </c>
      <c r="U10" s="22">
        <f t="shared" si="1"/>
        <v>84</v>
      </c>
    </row>
    <row r="11" spans="2:43" s="20" customFormat="1" x14ac:dyDescent="0.25">
      <c r="B11" s="40">
        <v>94</v>
      </c>
      <c r="C11" s="40" t="s">
        <v>10</v>
      </c>
      <c r="D11" s="41" t="s">
        <v>203</v>
      </c>
      <c r="E11" s="79" t="s">
        <v>204</v>
      </c>
      <c r="F11" s="42">
        <v>2012</v>
      </c>
      <c r="G11" s="41" t="s">
        <v>13</v>
      </c>
      <c r="H11" s="43" t="s">
        <v>14</v>
      </c>
      <c r="I11" s="41" t="s">
        <v>189</v>
      </c>
      <c r="J11" s="44">
        <v>0.1</v>
      </c>
      <c r="K11" s="45">
        <v>14204.8</v>
      </c>
      <c r="L11" s="45">
        <v>1420.48</v>
      </c>
      <c r="M11" s="46" t="s">
        <v>16</v>
      </c>
      <c r="N11" s="46" t="s">
        <v>16</v>
      </c>
      <c r="O11" s="47">
        <v>1515</v>
      </c>
      <c r="P11" s="47">
        <v>151.5</v>
      </c>
      <c r="Q11" s="47">
        <v>30.299999999999983</v>
      </c>
      <c r="R11" s="19">
        <f t="shared" si="0"/>
        <v>1818</v>
      </c>
      <c r="S11" s="48">
        <v>181.79999999999998</v>
      </c>
      <c r="T11" s="49">
        <v>41</v>
      </c>
      <c r="U11" s="22">
        <f t="shared" si="1"/>
        <v>18.18</v>
      </c>
    </row>
    <row r="12" spans="2:43" s="20" customFormat="1" x14ac:dyDescent="0.25">
      <c r="B12" s="40">
        <v>95</v>
      </c>
      <c r="C12" s="40" t="s">
        <v>10</v>
      </c>
      <c r="D12" s="41" t="s">
        <v>205</v>
      </c>
      <c r="E12" s="79" t="s">
        <v>206</v>
      </c>
      <c r="F12" s="42">
        <v>2012</v>
      </c>
      <c r="G12" s="41" t="s">
        <v>13</v>
      </c>
      <c r="H12" s="43" t="s">
        <v>14</v>
      </c>
      <c r="I12" s="41" t="s">
        <v>198</v>
      </c>
      <c r="J12" s="44">
        <v>4</v>
      </c>
      <c r="K12" s="45">
        <v>38.725000000000001</v>
      </c>
      <c r="L12" s="45">
        <v>154.9</v>
      </c>
      <c r="M12" s="46" t="s">
        <v>16</v>
      </c>
      <c r="N12" s="46" t="s">
        <v>16</v>
      </c>
      <c r="O12" s="47">
        <v>4</v>
      </c>
      <c r="P12" s="47">
        <v>16</v>
      </c>
      <c r="Q12" s="47">
        <v>3.1999999999999993</v>
      </c>
      <c r="R12" s="19">
        <f t="shared" si="0"/>
        <v>4.8</v>
      </c>
      <c r="S12" s="48">
        <v>19.2</v>
      </c>
      <c r="T12" s="49">
        <v>41</v>
      </c>
      <c r="U12" s="22">
        <f t="shared" si="1"/>
        <v>1.92</v>
      </c>
    </row>
    <row r="13" spans="2:43" s="20" customFormat="1" x14ac:dyDescent="0.25">
      <c r="B13" s="40">
        <v>96</v>
      </c>
      <c r="C13" s="40" t="s">
        <v>10</v>
      </c>
      <c r="D13" s="41" t="s">
        <v>207</v>
      </c>
      <c r="E13" s="79" t="s">
        <v>208</v>
      </c>
      <c r="F13" s="42">
        <v>2012</v>
      </c>
      <c r="G13" s="41" t="s">
        <v>13</v>
      </c>
      <c r="H13" s="43" t="s">
        <v>14</v>
      </c>
      <c r="I13" s="41" t="s">
        <v>189</v>
      </c>
      <c r="J13" s="44">
        <v>0.06</v>
      </c>
      <c r="K13" s="45">
        <v>42407.666666666672</v>
      </c>
      <c r="L13" s="45">
        <v>2544.46</v>
      </c>
      <c r="M13" s="46" t="s">
        <v>16</v>
      </c>
      <c r="N13" s="46" t="s">
        <v>16</v>
      </c>
      <c r="O13" s="47">
        <v>4523</v>
      </c>
      <c r="P13" s="47">
        <v>271.38</v>
      </c>
      <c r="Q13" s="47">
        <v>54.27600000000001</v>
      </c>
      <c r="R13" s="19">
        <f t="shared" si="0"/>
        <v>5427.5999999999995</v>
      </c>
      <c r="S13" s="48">
        <v>325.65600000000001</v>
      </c>
      <c r="T13" s="49">
        <v>41</v>
      </c>
      <c r="U13" s="22">
        <f t="shared" si="1"/>
        <v>32.565599999999996</v>
      </c>
    </row>
    <row r="14" spans="2:43" s="20" customFormat="1" x14ac:dyDescent="0.25">
      <c r="B14" s="40">
        <v>97</v>
      </c>
      <c r="C14" s="40" t="s">
        <v>10</v>
      </c>
      <c r="D14" s="41" t="s">
        <v>209</v>
      </c>
      <c r="E14" s="79" t="s">
        <v>210</v>
      </c>
      <c r="F14" s="42">
        <v>2012</v>
      </c>
      <c r="G14" s="41" t="s">
        <v>13</v>
      </c>
      <c r="H14" s="43" t="s">
        <v>14</v>
      </c>
      <c r="I14" s="41" t="s">
        <v>189</v>
      </c>
      <c r="J14" s="44">
        <v>0.03</v>
      </c>
      <c r="K14" s="45">
        <v>59054.333333333336</v>
      </c>
      <c r="L14" s="45">
        <v>1771.63</v>
      </c>
      <c r="M14" s="46" t="s">
        <v>16</v>
      </c>
      <c r="N14" s="46" t="s">
        <v>16</v>
      </c>
      <c r="O14" s="47">
        <v>6298</v>
      </c>
      <c r="P14" s="47">
        <v>188.94</v>
      </c>
      <c r="Q14" s="47">
        <v>37.787999999999982</v>
      </c>
      <c r="R14" s="19">
        <f t="shared" si="0"/>
        <v>7557.5999999999995</v>
      </c>
      <c r="S14" s="48">
        <v>226.72799999999998</v>
      </c>
      <c r="T14" s="49">
        <v>41</v>
      </c>
      <c r="U14" s="22">
        <f t="shared" si="1"/>
        <v>22.672799999999999</v>
      </c>
    </row>
    <row r="15" spans="2:43" s="20" customFormat="1" x14ac:dyDescent="0.25">
      <c r="B15" s="40">
        <v>98</v>
      </c>
      <c r="C15" s="40" t="s">
        <v>10</v>
      </c>
      <c r="D15" s="41" t="s">
        <v>211</v>
      </c>
      <c r="E15" s="79" t="s">
        <v>212</v>
      </c>
      <c r="F15" s="42">
        <v>2014</v>
      </c>
      <c r="G15" s="41" t="s">
        <v>13</v>
      </c>
      <c r="H15" s="43" t="s">
        <v>14</v>
      </c>
      <c r="I15" s="41" t="s">
        <v>189</v>
      </c>
      <c r="J15" s="44">
        <v>0.246</v>
      </c>
      <c r="K15" s="45">
        <v>157476.99186991868</v>
      </c>
      <c r="L15" s="45">
        <v>38739.339999999997</v>
      </c>
      <c r="M15" s="46" t="s">
        <v>16</v>
      </c>
      <c r="N15" s="46" t="s">
        <v>16</v>
      </c>
      <c r="O15" s="47">
        <v>15732</v>
      </c>
      <c r="P15" s="47">
        <v>3870.0720000000001</v>
      </c>
      <c r="Q15" s="47">
        <v>774.01440000000002</v>
      </c>
      <c r="R15" s="19">
        <f t="shared" si="0"/>
        <v>18878.399999999998</v>
      </c>
      <c r="S15" s="48">
        <v>4644.0864000000001</v>
      </c>
      <c r="T15" s="49">
        <v>41</v>
      </c>
      <c r="U15" s="22">
        <f t="shared" si="1"/>
        <v>464.40864000000005</v>
      </c>
    </row>
    <row r="16" spans="2:43" s="20" customFormat="1" x14ac:dyDescent="0.25">
      <c r="B16" s="40">
        <v>99</v>
      </c>
      <c r="C16" s="40" t="s">
        <v>10</v>
      </c>
      <c r="D16" s="41" t="s">
        <v>213</v>
      </c>
      <c r="E16" s="79" t="s">
        <v>214</v>
      </c>
      <c r="F16" s="42">
        <v>2012</v>
      </c>
      <c r="G16" s="41" t="s">
        <v>13</v>
      </c>
      <c r="H16" s="43" t="s">
        <v>14</v>
      </c>
      <c r="I16" s="41" t="s">
        <v>198</v>
      </c>
      <c r="J16" s="44">
        <v>6</v>
      </c>
      <c r="K16" s="45">
        <v>988.72166666666669</v>
      </c>
      <c r="L16" s="45">
        <v>5932.33</v>
      </c>
      <c r="M16" s="46" t="s">
        <v>16</v>
      </c>
      <c r="N16" s="46" t="s">
        <v>16</v>
      </c>
      <c r="O16" s="47">
        <v>105</v>
      </c>
      <c r="P16" s="47">
        <v>630</v>
      </c>
      <c r="Q16" s="47">
        <v>126</v>
      </c>
      <c r="R16" s="19">
        <f t="shared" si="0"/>
        <v>126</v>
      </c>
      <c r="S16" s="48">
        <v>756</v>
      </c>
      <c r="T16" s="49">
        <v>41</v>
      </c>
      <c r="U16" s="22">
        <f t="shared" si="1"/>
        <v>75.599999999999994</v>
      </c>
    </row>
    <row r="17" spans="2:21" s="20" customFormat="1" x14ac:dyDescent="0.25">
      <c r="B17" s="40">
        <v>100</v>
      </c>
      <c r="C17" s="40" t="s">
        <v>10</v>
      </c>
      <c r="D17" s="41" t="s">
        <v>215</v>
      </c>
      <c r="E17" s="79" t="s">
        <v>216</v>
      </c>
      <c r="F17" s="42">
        <v>2014</v>
      </c>
      <c r="G17" s="41" t="s">
        <v>13</v>
      </c>
      <c r="H17" s="43" t="s">
        <v>14</v>
      </c>
      <c r="I17" s="41" t="s">
        <v>198</v>
      </c>
      <c r="J17" s="44">
        <v>101</v>
      </c>
      <c r="K17" s="45">
        <v>384.67930693069309</v>
      </c>
      <c r="L17" s="45">
        <v>38852.61</v>
      </c>
      <c r="M17" s="46" t="s">
        <v>16</v>
      </c>
      <c r="N17" s="46" t="s">
        <v>16</v>
      </c>
      <c r="O17" s="47">
        <v>38</v>
      </c>
      <c r="P17" s="47">
        <v>3838</v>
      </c>
      <c r="Q17" s="47">
        <v>767.59999999999945</v>
      </c>
      <c r="R17" s="19">
        <f t="shared" si="0"/>
        <v>45.6</v>
      </c>
      <c r="S17" s="48">
        <v>4605.5999999999995</v>
      </c>
      <c r="T17" s="49">
        <v>41</v>
      </c>
      <c r="U17" s="22">
        <f t="shared" si="1"/>
        <v>460.55999999999995</v>
      </c>
    </row>
    <row r="18" spans="2:21" s="20" customFormat="1" x14ac:dyDescent="0.25">
      <c r="B18" s="40">
        <v>101</v>
      </c>
      <c r="C18" s="40" t="s">
        <v>10</v>
      </c>
      <c r="D18" s="41" t="s">
        <v>217</v>
      </c>
      <c r="E18" s="79" t="s">
        <v>218</v>
      </c>
      <c r="F18" s="42">
        <v>2014</v>
      </c>
      <c r="G18" s="41" t="s">
        <v>13</v>
      </c>
      <c r="H18" s="43" t="s">
        <v>14</v>
      </c>
      <c r="I18" s="41" t="s">
        <v>198</v>
      </c>
      <c r="J18" s="44">
        <v>33</v>
      </c>
      <c r="K18" s="45">
        <v>461.84515151515149</v>
      </c>
      <c r="L18" s="45">
        <v>15240.89</v>
      </c>
      <c r="M18" s="46" t="s">
        <v>16</v>
      </c>
      <c r="N18" s="46" t="s">
        <v>16</v>
      </c>
      <c r="O18" s="47">
        <v>46</v>
      </c>
      <c r="P18" s="47">
        <v>1518</v>
      </c>
      <c r="Q18" s="47">
        <v>303.59999999999991</v>
      </c>
      <c r="R18" s="19">
        <f t="shared" si="0"/>
        <v>55.199999999999996</v>
      </c>
      <c r="S18" s="48">
        <v>1821.6</v>
      </c>
      <c r="T18" s="49">
        <v>41</v>
      </c>
      <c r="U18" s="22">
        <f t="shared" si="1"/>
        <v>182.15999999999997</v>
      </c>
    </row>
    <row r="19" spans="2:21" s="20" customFormat="1" x14ac:dyDescent="0.25">
      <c r="B19" s="40">
        <v>102</v>
      </c>
      <c r="C19" s="40" t="s">
        <v>10</v>
      </c>
      <c r="D19" s="41" t="s">
        <v>219</v>
      </c>
      <c r="E19" s="79" t="s">
        <v>220</v>
      </c>
      <c r="F19" s="42">
        <v>2014</v>
      </c>
      <c r="G19" s="41" t="s">
        <v>13</v>
      </c>
      <c r="H19" s="43" t="s">
        <v>14</v>
      </c>
      <c r="I19" s="41" t="s">
        <v>198</v>
      </c>
      <c r="J19" s="44">
        <v>87</v>
      </c>
      <c r="K19" s="45">
        <v>709.56229885057473</v>
      </c>
      <c r="L19" s="45">
        <v>61731.92</v>
      </c>
      <c r="M19" s="46" t="s">
        <v>16</v>
      </c>
      <c r="N19" s="46" t="s">
        <v>16</v>
      </c>
      <c r="O19" s="47">
        <v>71</v>
      </c>
      <c r="P19" s="47">
        <v>6177</v>
      </c>
      <c r="Q19" s="47">
        <v>1235.3999999999996</v>
      </c>
      <c r="R19" s="19">
        <f t="shared" si="0"/>
        <v>85.2</v>
      </c>
      <c r="S19" s="48">
        <v>7412.4</v>
      </c>
      <c r="T19" s="49">
        <v>41</v>
      </c>
      <c r="U19" s="22">
        <f t="shared" si="1"/>
        <v>741.24</v>
      </c>
    </row>
    <row r="20" spans="2:21" s="20" customFormat="1" x14ac:dyDescent="0.25">
      <c r="B20" s="40">
        <v>103</v>
      </c>
      <c r="C20" s="40" t="s">
        <v>10</v>
      </c>
      <c r="D20" s="41" t="s">
        <v>221</v>
      </c>
      <c r="E20" s="79" t="s">
        <v>222</v>
      </c>
      <c r="F20" s="42">
        <v>2012</v>
      </c>
      <c r="G20" s="41" t="s">
        <v>13</v>
      </c>
      <c r="H20" s="43" t="s">
        <v>14</v>
      </c>
      <c r="I20" s="41" t="s">
        <v>189</v>
      </c>
      <c r="J20" s="44">
        <v>0.2</v>
      </c>
      <c r="K20" s="45">
        <v>632535.94999999995</v>
      </c>
      <c r="L20" s="45">
        <v>126507.19</v>
      </c>
      <c r="M20" s="46" t="s">
        <v>16</v>
      </c>
      <c r="N20" s="46" t="s">
        <v>16</v>
      </c>
      <c r="O20" s="47">
        <v>67462</v>
      </c>
      <c r="P20" s="47">
        <v>13492.400000000001</v>
      </c>
      <c r="Q20" s="47">
        <v>2698.4799999999996</v>
      </c>
      <c r="R20" s="19">
        <f t="shared" si="0"/>
        <v>80954.399999999994</v>
      </c>
      <c r="S20" s="48">
        <v>16190.880000000001</v>
      </c>
      <c r="T20" s="49">
        <v>41</v>
      </c>
      <c r="U20" s="22">
        <f t="shared" si="1"/>
        <v>1619.0880000000002</v>
      </c>
    </row>
    <row r="21" spans="2:21" s="20" customFormat="1" x14ac:dyDescent="0.25">
      <c r="B21" s="40">
        <v>104</v>
      </c>
      <c r="C21" s="40" t="s">
        <v>10</v>
      </c>
      <c r="D21" s="41" t="s">
        <v>223</v>
      </c>
      <c r="E21" s="79" t="s">
        <v>224</v>
      </c>
      <c r="F21" s="42">
        <v>2014</v>
      </c>
      <c r="G21" s="41" t="s">
        <v>13</v>
      </c>
      <c r="H21" s="43" t="s">
        <v>14</v>
      </c>
      <c r="I21" s="41" t="s">
        <v>189</v>
      </c>
      <c r="J21" s="44">
        <v>0.16</v>
      </c>
      <c r="K21" s="45">
        <v>96839.125</v>
      </c>
      <c r="L21" s="45">
        <v>15494.26</v>
      </c>
      <c r="M21" s="46" t="s">
        <v>16</v>
      </c>
      <c r="N21" s="46" t="s">
        <v>16</v>
      </c>
      <c r="O21" s="47">
        <v>9674</v>
      </c>
      <c r="P21" s="47">
        <v>1547.8400000000001</v>
      </c>
      <c r="Q21" s="47">
        <v>309.56799999999998</v>
      </c>
      <c r="R21" s="19">
        <f t="shared" si="0"/>
        <v>11608.8</v>
      </c>
      <c r="S21" s="48">
        <v>1857.4080000000001</v>
      </c>
      <c r="T21" s="49">
        <v>41</v>
      </c>
      <c r="U21" s="22">
        <f t="shared" si="1"/>
        <v>185.74080000000004</v>
      </c>
    </row>
    <row r="22" spans="2:21" s="20" customFormat="1" x14ac:dyDescent="0.25">
      <c r="B22" s="40">
        <v>105</v>
      </c>
      <c r="C22" s="40" t="s">
        <v>10</v>
      </c>
      <c r="D22" s="41" t="s">
        <v>225</v>
      </c>
      <c r="E22" s="79" t="s">
        <v>226</v>
      </c>
      <c r="F22" s="42">
        <v>2012</v>
      </c>
      <c r="G22" s="41" t="s">
        <v>13</v>
      </c>
      <c r="H22" s="43" t="s">
        <v>14</v>
      </c>
      <c r="I22" s="41" t="s">
        <v>189</v>
      </c>
      <c r="J22" s="44">
        <v>0.05</v>
      </c>
      <c r="K22" s="45">
        <v>146001.79999999999</v>
      </c>
      <c r="L22" s="45">
        <v>7300.09</v>
      </c>
      <c r="M22" s="46" t="s">
        <v>16</v>
      </c>
      <c r="N22" s="46" t="s">
        <v>16</v>
      </c>
      <c r="O22" s="47">
        <v>15572</v>
      </c>
      <c r="P22" s="47">
        <v>778.6</v>
      </c>
      <c r="Q22" s="47">
        <v>155.71999999999991</v>
      </c>
      <c r="R22" s="19">
        <f t="shared" si="0"/>
        <v>18686.399999999998</v>
      </c>
      <c r="S22" s="48">
        <v>934.31999999999994</v>
      </c>
      <c r="T22" s="49">
        <v>41</v>
      </c>
      <c r="U22" s="22">
        <f t="shared" si="1"/>
        <v>93.431999999999988</v>
      </c>
    </row>
    <row r="23" spans="2:21" s="20" customFormat="1" x14ac:dyDescent="0.25">
      <c r="B23" s="40">
        <v>106</v>
      </c>
      <c r="C23" s="40" t="s">
        <v>10</v>
      </c>
      <c r="D23" s="41" t="s">
        <v>227</v>
      </c>
      <c r="E23" s="79" t="s">
        <v>228</v>
      </c>
      <c r="F23" s="42">
        <v>2014</v>
      </c>
      <c r="G23" s="41" t="s">
        <v>13</v>
      </c>
      <c r="H23" s="43" t="s">
        <v>14</v>
      </c>
      <c r="I23" s="41" t="s">
        <v>189</v>
      </c>
      <c r="J23" s="44">
        <v>0.155</v>
      </c>
      <c r="K23" s="45">
        <v>153487.22580645161</v>
      </c>
      <c r="L23" s="45">
        <v>23790.52</v>
      </c>
      <c r="M23" s="46" t="s">
        <v>16</v>
      </c>
      <c r="N23" s="46" t="s">
        <v>16</v>
      </c>
      <c r="O23" s="47">
        <v>15333</v>
      </c>
      <c r="P23" s="47">
        <v>2376.6149999999998</v>
      </c>
      <c r="Q23" s="47">
        <v>475.32299999999987</v>
      </c>
      <c r="R23" s="19">
        <f t="shared" si="0"/>
        <v>18399.599999999999</v>
      </c>
      <c r="S23" s="48">
        <v>2851.9379999999996</v>
      </c>
      <c r="T23" s="49">
        <v>41</v>
      </c>
      <c r="U23" s="22">
        <f t="shared" si="1"/>
        <v>285.19380000000001</v>
      </c>
    </row>
    <row r="24" spans="2:21" s="20" customFormat="1" x14ac:dyDescent="0.25">
      <c r="B24" s="40">
        <v>107</v>
      </c>
      <c r="C24" s="40" t="s">
        <v>10</v>
      </c>
      <c r="D24" s="41" t="s">
        <v>229</v>
      </c>
      <c r="E24" s="79" t="s">
        <v>230</v>
      </c>
      <c r="F24" s="42">
        <v>2012</v>
      </c>
      <c r="G24" s="41" t="s">
        <v>13</v>
      </c>
      <c r="H24" s="43" t="s">
        <v>14</v>
      </c>
      <c r="I24" s="41" t="s">
        <v>189</v>
      </c>
      <c r="J24" s="44">
        <v>0.09</v>
      </c>
      <c r="K24" s="45">
        <v>111808.55555555556</v>
      </c>
      <c r="L24" s="45">
        <v>10062.77</v>
      </c>
      <c r="M24" s="46" t="s">
        <v>16</v>
      </c>
      <c r="N24" s="46" t="s">
        <v>16</v>
      </c>
      <c r="O24" s="47">
        <v>11925</v>
      </c>
      <c r="P24" s="47">
        <v>1073.25</v>
      </c>
      <c r="Q24" s="47">
        <v>214.64999999999986</v>
      </c>
      <c r="R24" s="19">
        <f t="shared" si="0"/>
        <v>14310</v>
      </c>
      <c r="S24" s="48">
        <v>1287.8999999999999</v>
      </c>
      <c r="T24" s="49">
        <v>41</v>
      </c>
      <c r="U24" s="22">
        <f t="shared" si="1"/>
        <v>128.78999999999996</v>
      </c>
    </row>
    <row r="25" spans="2:21" s="20" customFormat="1" x14ac:dyDescent="0.25">
      <c r="B25" s="40">
        <v>108</v>
      </c>
      <c r="C25" s="40" t="s">
        <v>10</v>
      </c>
      <c r="D25" s="41" t="s">
        <v>231</v>
      </c>
      <c r="E25" s="79" t="s">
        <v>232</v>
      </c>
      <c r="F25" s="42">
        <v>2012</v>
      </c>
      <c r="G25" s="41" t="s">
        <v>13</v>
      </c>
      <c r="H25" s="43" t="s">
        <v>14</v>
      </c>
      <c r="I25" s="41" t="s">
        <v>189</v>
      </c>
      <c r="J25" s="44">
        <v>0.05</v>
      </c>
      <c r="K25" s="45">
        <v>208520.80000000002</v>
      </c>
      <c r="L25" s="45">
        <v>10426.040000000001</v>
      </c>
      <c r="M25" s="46" t="s">
        <v>16</v>
      </c>
      <c r="N25" s="46" t="s">
        <v>16</v>
      </c>
      <c r="O25" s="47">
        <v>22239</v>
      </c>
      <c r="P25" s="47">
        <v>1111.95</v>
      </c>
      <c r="Q25" s="47">
        <v>222.38999999999987</v>
      </c>
      <c r="R25" s="19">
        <f t="shared" si="0"/>
        <v>26686.799999999999</v>
      </c>
      <c r="S25" s="48">
        <v>1334.34</v>
      </c>
      <c r="T25" s="49">
        <v>41</v>
      </c>
      <c r="U25" s="22">
        <f t="shared" si="1"/>
        <v>133.434</v>
      </c>
    </row>
    <row r="26" spans="2:21" s="20" customFormat="1" x14ac:dyDescent="0.25">
      <c r="B26" s="40">
        <v>109</v>
      </c>
      <c r="C26" s="40" t="s">
        <v>10</v>
      </c>
      <c r="D26" s="41" t="s">
        <v>233</v>
      </c>
      <c r="E26" s="79" t="s">
        <v>234</v>
      </c>
      <c r="F26" s="42">
        <v>2012</v>
      </c>
      <c r="G26" s="41" t="s">
        <v>13</v>
      </c>
      <c r="H26" s="43" t="s">
        <v>14</v>
      </c>
      <c r="I26" s="41" t="s">
        <v>189</v>
      </c>
      <c r="J26" s="44">
        <v>6.9000000000000006E-2</v>
      </c>
      <c r="K26" s="45">
        <v>102690.14492753622</v>
      </c>
      <c r="L26" s="45">
        <v>7085.62</v>
      </c>
      <c r="M26" s="46" t="s">
        <v>16</v>
      </c>
      <c r="N26" s="46" t="s">
        <v>16</v>
      </c>
      <c r="O26" s="47">
        <v>10952</v>
      </c>
      <c r="P26" s="47">
        <v>755.6880000000001</v>
      </c>
      <c r="Q26" s="47">
        <v>151.13760000000002</v>
      </c>
      <c r="R26" s="19">
        <f t="shared" si="0"/>
        <v>13142.4</v>
      </c>
      <c r="S26" s="48">
        <v>906.82560000000012</v>
      </c>
      <c r="T26" s="49">
        <v>41</v>
      </c>
      <c r="U26" s="22">
        <f t="shared" si="1"/>
        <v>90.682560000000024</v>
      </c>
    </row>
    <row r="27" spans="2:21" s="20" customFormat="1" x14ac:dyDescent="0.25">
      <c r="B27" s="40">
        <v>110</v>
      </c>
      <c r="C27" s="40" t="s">
        <v>10</v>
      </c>
      <c r="D27" s="41" t="s">
        <v>235</v>
      </c>
      <c r="E27" s="79" t="s">
        <v>236</v>
      </c>
      <c r="F27" s="42">
        <v>2012</v>
      </c>
      <c r="G27" s="41" t="s">
        <v>13</v>
      </c>
      <c r="H27" s="43" t="s">
        <v>14</v>
      </c>
      <c r="I27" s="41" t="s">
        <v>189</v>
      </c>
      <c r="J27" s="44">
        <v>4.2999999999999997E-2</v>
      </c>
      <c r="K27" s="45">
        <v>198361.16279069771</v>
      </c>
      <c r="L27" s="45">
        <v>8529.5300000000007</v>
      </c>
      <c r="M27" s="46" t="s">
        <v>16</v>
      </c>
      <c r="N27" s="46" t="s">
        <v>16</v>
      </c>
      <c r="O27" s="47">
        <v>21156</v>
      </c>
      <c r="P27" s="47">
        <v>909.70799999999997</v>
      </c>
      <c r="Q27" s="47">
        <v>181.94159999999999</v>
      </c>
      <c r="R27" s="19">
        <f t="shared" si="0"/>
        <v>25387.200000000001</v>
      </c>
      <c r="S27" s="48">
        <v>1091.6496</v>
      </c>
      <c r="T27" s="49">
        <v>41</v>
      </c>
      <c r="U27" s="22">
        <f t="shared" si="1"/>
        <v>109.16496000000001</v>
      </c>
    </row>
    <row r="28" spans="2:21" s="20" customFormat="1" x14ac:dyDescent="0.25">
      <c r="B28" s="40">
        <v>111</v>
      </c>
      <c r="C28" s="40" t="s">
        <v>10</v>
      </c>
      <c r="D28" s="41" t="s">
        <v>237</v>
      </c>
      <c r="E28" s="79" t="s">
        <v>238</v>
      </c>
      <c r="F28" s="42">
        <v>2014</v>
      </c>
      <c r="G28" s="41" t="s">
        <v>13</v>
      </c>
      <c r="H28" s="43" t="s">
        <v>14</v>
      </c>
      <c r="I28" s="41" t="s">
        <v>198</v>
      </c>
      <c r="J28" s="44">
        <v>219</v>
      </c>
      <c r="K28" s="45">
        <v>252.34963470319636</v>
      </c>
      <c r="L28" s="45">
        <v>55264.57</v>
      </c>
      <c r="M28" s="46" t="s">
        <v>16</v>
      </c>
      <c r="N28" s="46" t="s">
        <v>16</v>
      </c>
      <c r="O28" s="47">
        <v>25</v>
      </c>
      <c r="P28" s="47">
        <v>5475</v>
      </c>
      <c r="Q28" s="47">
        <v>1095</v>
      </c>
      <c r="R28" s="19">
        <f t="shared" si="0"/>
        <v>30</v>
      </c>
      <c r="S28" s="48">
        <v>6570</v>
      </c>
      <c r="T28" s="49">
        <v>41</v>
      </c>
      <c r="U28" s="22">
        <f t="shared" si="1"/>
        <v>657</v>
      </c>
    </row>
    <row r="29" spans="2:21" s="20" customFormat="1" x14ac:dyDescent="0.25">
      <c r="B29" s="40">
        <v>112</v>
      </c>
      <c r="C29" s="40" t="s">
        <v>10</v>
      </c>
      <c r="D29" s="41" t="s">
        <v>239</v>
      </c>
      <c r="E29" s="79" t="s">
        <v>240</v>
      </c>
      <c r="F29" s="42">
        <v>2012</v>
      </c>
      <c r="G29" s="41" t="s">
        <v>13</v>
      </c>
      <c r="H29" s="43" t="s">
        <v>14</v>
      </c>
      <c r="I29" s="41" t="s">
        <v>189</v>
      </c>
      <c r="J29" s="44">
        <v>0.11700000000000001</v>
      </c>
      <c r="K29" s="45">
        <v>61068.376068376063</v>
      </c>
      <c r="L29" s="45">
        <v>7145</v>
      </c>
      <c r="M29" s="46" t="s">
        <v>16</v>
      </c>
      <c r="N29" s="46" t="s">
        <v>16</v>
      </c>
      <c r="O29" s="47">
        <v>6513</v>
      </c>
      <c r="P29" s="47">
        <v>762.02100000000007</v>
      </c>
      <c r="Q29" s="47">
        <v>152.40419999999995</v>
      </c>
      <c r="R29" s="19">
        <f t="shared" si="0"/>
        <v>7815.5999999999995</v>
      </c>
      <c r="S29" s="48">
        <v>914.42520000000002</v>
      </c>
      <c r="T29" s="49">
        <v>41</v>
      </c>
      <c r="U29" s="22">
        <f t="shared" si="1"/>
        <v>91.442520000000002</v>
      </c>
    </row>
    <row r="30" spans="2:21" s="20" customFormat="1" x14ac:dyDescent="0.25">
      <c r="B30" s="40">
        <v>113</v>
      </c>
      <c r="C30" s="40" t="s">
        <v>10</v>
      </c>
      <c r="D30" s="41" t="s">
        <v>241</v>
      </c>
      <c r="E30" s="79" t="s">
        <v>242</v>
      </c>
      <c r="F30" s="42">
        <v>2012</v>
      </c>
      <c r="G30" s="41" t="s">
        <v>13</v>
      </c>
      <c r="H30" s="43" t="s">
        <v>14</v>
      </c>
      <c r="I30" s="41" t="s">
        <v>189</v>
      </c>
      <c r="J30" s="44">
        <v>0.86399999999999999</v>
      </c>
      <c r="K30" s="45">
        <v>66262.87037037038</v>
      </c>
      <c r="L30" s="45">
        <v>57251.12</v>
      </c>
      <c r="M30" s="46" t="s">
        <v>16</v>
      </c>
      <c r="N30" s="46" t="s">
        <v>16</v>
      </c>
      <c r="O30" s="47">
        <v>7067</v>
      </c>
      <c r="P30" s="47">
        <v>6105.8879999999999</v>
      </c>
      <c r="Q30" s="47">
        <v>1221.1776</v>
      </c>
      <c r="R30" s="19">
        <f t="shared" si="0"/>
        <v>8480.4</v>
      </c>
      <c r="S30" s="48">
        <v>7327.0655999999999</v>
      </c>
      <c r="T30" s="49">
        <v>41</v>
      </c>
      <c r="U30" s="22">
        <f t="shared" si="1"/>
        <v>732.70656000000008</v>
      </c>
    </row>
    <row r="31" spans="2:21" s="20" customFormat="1" x14ac:dyDescent="0.25">
      <c r="B31" s="40">
        <v>114</v>
      </c>
      <c r="C31" s="40" t="s">
        <v>10</v>
      </c>
      <c r="D31" s="41" t="s">
        <v>243</v>
      </c>
      <c r="E31" s="79" t="s">
        <v>244</v>
      </c>
      <c r="F31" s="42">
        <v>2012</v>
      </c>
      <c r="G31" s="41" t="s">
        <v>13</v>
      </c>
      <c r="H31" s="43" t="s">
        <v>14</v>
      </c>
      <c r="I31" s="41" t="s">
        <v>189</v>
      </c>
      <c r="J31" s="44">
        <v>6.8000000000000005E-2</v>
      </c>
      <c r="K31" s="45">
        <v>76233.235294117636</v>
      </c>
      <c r="L31" s="45">
        <v>5183.8599999999997</v>
      </c>
      <c r="M31" s="46" t="s">
        <v>16</v>
      </c>
      <c r="N31" s="46" t="s">
        <v>16</v>
      </c>
      <c r="O31" s="47">
        <v>8131</v>
      </c>
      <c r="P31" s="47">
        <v>552.90800000000002</v>
      </c>
      <c r="Q31" s="47">
        <v>110.58159999999998</v>
      </c>
      <c r="R31" s="19">
        <f t="shared" si="0"/>
        <v>9757.1999999999989</v>
      </c>
      <c r="S31" s="48">
        <v>663.4896</v>
      </c>
      <c r="T31" s="49">
        <v>41</v>
      </c>
      <c r="U31" s="22">
        <f t="shared" si="1"/>
        <v>66.348960000000005</v>
      </c>
    </row>
    <row r="32" spans="2:21" s="20" customFormat="1" x14ac:dyDescent="0.25">
      <c r="B32" s="40">
        <v>115</v>
      </c>
      <c r="C32" s="40" t="s">
        <v>10</v>
      </c>
      <c r="D32" s="41" t="s">
        <v>245</v>
      </c>
      <c r="E32" s="79" t="s">
        <v>246</v>
      </c>
      <c r="F32" s="42">
        <v>2012</v>
      </c>
      <c r="G32" s="41" t="s">
        <v>13</v>
      </c>
      <c r="H32" s="43" t="s">
        <v>14</v>
      </c>
      <c r="I32" s="41" t="s">
        <v>198</v>
      </c>
      <c r="J32" s="44">
        <v>45</v>
      </c>
      <c r="K32" s="45">
        <v>267.14533333333333</v>
      </c>
      <c r="L32" s="45">
        <v>12021.54</v>
      </c>
      <c r="M32" s="46" t="s">
        <v>16</v>
      </c>
      <c r="N32" s="46" t="s">
        <v>16</v>
      </c>
      <c r="O32" s="47">
        <v>28</v>
      </c>
      <c r="P32" s="47">
        <v>1260</v>
      </c>
      <c r="Q32" s="47">
        <v>252</v>
      </c>
      <c r="R32" s="19">
        <f t="shared" si="0"/>
        <v>33.6</v>
      </c>
      <c r="S32" s="48">
        <v>1512</v>
      </c>
      <c r="T32" s="49">
        <v>41</v>
      </c>
      <c r="U32" s="22">
        <f t="shared" si="1"/>
        <v>151.19999999999999</v>
      </c>
    </row>
    <row r="33" spans="2:21" s="20" customFormat="1" x14ac:dyDescent="0.25">
      <c r="B33" s="40">
        <v>116</v>
      </c>
      <c r="C33" s="40" t="s">
        <v>10</v>
      </c>
      <c r="D33" s="41" t="s">
        <v>247</v>
      </c>
      <c r="E33" s="79" t="s">
        <v>248</v>
      </c>
      <c r="F33" s="42">
        <v>2012</v>
      </c>
      <c r="G33" s="41" t="s">
        <v>13</v>
      </c>
      <c r="H33" s="43" t="s">
        <v>14</v>
      </c>
      <c r="I33" s="41" t="s">
        <v>198</v>
      </c>
      <c r="J33" s="44">
        <v>100</v>
      </c>
      <c r="K33" s="45">
        <v>150.18100000000001</v>
      </c>
      <c r="L33" s="45">
        <v>15018.1</v>
      </c>
      <c r="M33" s="46" t="s">
        <v>16</v>
      </c>
      <c r="N33" s="46" t="s">
        <v>16</v>
      </c>
      <c r="O33" s="47">
        <v>16</v>
      </c>
      <c r="P33" s="47">
        <v>1600</v>
      </c>
      <c r="Q33" s="47">
        <v>320</v>
      </c>
      <c r="R33" s="19">
        <f t="shared" si="0"/>
        <v>19.2</v>
      </c>
      <c r="S33" s="48">
        <v>1920</v>
      </c>
      <c r="T33" s="49">
        <v>41</v>
      </c>
      <c r="U33" s="22">
        <f t="shared" si="1"/>
        <v>192</v>
      </c>
    </row>
    <row r="34" spans="2:21" s="20" customFormat="1" x14ac:dyDescent="0.25">
      <c r="B34" s="40">
        <v>117</v>
      </c>
      <c r="C34" s="40" t="s">
        <v>10</v>
      </c>
      <c r="D34" s="41" t="s">
        <v>249</v>
      </c>
      <c r="E34" s="79" t="s">
        <v>250</v>
      </c>
      <c r="F34" s="42">
        <v>2012</v>
      </c>
      <c r="G34" s="41" t="s">
        <v>13</v>
      </c>
      <c r="H34" s="43" t="s">
        <v>14</v>
      </c>
      <c r="I34" s="41" t="s">
        <v>198</v>
      </c>
      <c r="J34" s="44">
        <v>63</v>
      </c>
      <c r="K34" s="45">
        <v>221.55333333333334</v>
      </c>
      <c r="L34" s="45">
        <v>13957.86</v>
      </c>
      <c r="M34" s="46" t="s">
        <v>16</v>
      </c>
      <c r="N34" s="46" t="s">
        <v>16</v>
      </c>
      <c r="O34" s="47">
        <v>24</v>
      </c>
      <c r="P34" s="47">
        <v>1512</v>
      </c>
      <c r="Q34" s="47">
        <v>302.39999999999986</v>
      </c>
      <c r="R34" s="19">
        <f t="shared" si="0"/>
        <v>28.799999999999997</v>
      </c>
      <c r="S34" s="48">
        <v>1814.3999999999999</v>
      </c>
      <c r="T34" s="49">
        <v>41</v>
      </c>
      <c r="U34" s="22">
        <f t="shared" si="1"/>
        <v>181.44</v>
      </c>
    </row>
    <row r="35" spans="2:21" s="20" customFormat="1" x14ac:dyDescent="0.25">
      <c r="B35" s="40">
        <v>118</v>
      </c>
      <c r="C35" s="40" t="s">
        <v>10</v>
      </c>
      <c r="D35" s="41" t="s">
        <v>251</v>
      </c>
      <c r="E35" s="79" t="s">
        <v>252</v>
      </c>
      <c r="F35" s="42">
        <v>2012</v>
      </c>
      <c r="G35" s="41" t="s">
        <v>13</v>
      </c>
      <c r="H35" s="43" t="s">
        <v>14</v>
      </c>
      <c r="I35" s="41" t="s">
        <v>198</v>
      </c>
      <c r="J35" s="44">
        <v>90</v>
      </c>
      <c r="K35" s="45">
        <v>56.5</v>
      </c>
      <c r="L35" s="45">
        <v>5085</v>
      </c>
      <c r="M35" s="46" t="s">
        <v>16</v>
      </c>
      <c r="N35" s="46" t="s">
        <v>16</v>
      </c>
      <c r="O35" s="47">
        <v>6</v>
      </c>
      <c r="P35" s="47">
        <v>540</v>
      </c>
      <c r="Q35" s="47">
        <v>108</v>
      </c>
      <c r="R35" s="19">
        <f t="shared" si="0"/>
        <v>7.1999999999999993</v>
      </c>
      <c r="S35" s="48">
        <v>648</v>
      </c>
      <c r="T35" s="49">
        <v>41</v>
      </c>
      <c r="U35" s="22">
        <f t="shared" si="1"/>
        <v>64.800000000000011</v>
      </c>
    </row>
    <row r="36" spans="2:21" s="20" customFormat="1" x14ac:dyDescent="0.25">
      <c r="B36" s="40">
        <v>119</v>
      </c>
      <c r="C36" s="40" t="s">
        <v>10</v>
      </c>
      <c r="D36" s="41" t="s">
        <v>253</v>
      </c>
      <c r="E36" s="79" t="s">
        <v>254</v>
      </c>
      <c r="F36" s="42">
        <v>2012</v>
      </c>
      <c r="G36" s="41" t="s">
        <v>13</v>
      </c>
      <c r="H36" s="43" t="s">
        <v>14</v>
      </c>
      <c r="I36" s="41" t="s">
        <v>189</v>
      </c>
      <c r="J36" s="44">
        <v>8.0000000000000002E-3</v>
      </c>
      <c r="K36" s="45">
        <v>8.0000000000000002E-3</v>
      </c>
      <c r="L36" s="45">
        <v>8.0000000000000002E-3</v>
      </c>
      <c r="M36" s="46" t="s">
        <v>16</v>
      </c>
      <c r="N36" s="46" t="s">
        <v>16</v>
      </c>
      <c r="O36" s="47">
        <v>1</v>
      </c>
      <c r="P36" s="47">
        <v>8.0000000000000002E-3</v>
      </c>
      <c r="Q36" s="47">
        <v>1.599999999999999E-3</v>
      </c>
      <c r="R36" s="19">
        <f t="shared" si="0"/>
        <v>1.2</v>
      </c>
      <c r="S36" s="48">
        <v>9.5999999999999992E-3</v>
      </c>
      <c r="T36" s="49">
        <v>41</v>
      </c>
      <c r="U36" s="22">
        <f t="shared" si="1"/>
        <v>9.5999999999999992E-4</v>
      </c>
    </row>
    <row r="37" spans="2:21" s="20" customFormat="1" x14ac:dyDescent="0.25">
      <c r="B37" s="40">
        <v>120</v>
      </c>
      <c r="C37" s="40" t="s">
        <v>10</v>
      </c>
      <c r="D37" s="41" t="s">
        <v>255</v>
      </c>
      <c r="E37" s="79" t="s">
        <v>256</v>
      </c>
      <c r="F37" s="42">
        <v>2014</v>
      </c>
      <c r="G37" s="41" t="s">
        <v>13</v>
      </c>
      <c r="H37" s="43" t="s">
        <v>14</v>
      </c>
      <c r="I37" s="41" t="s">
        <v>198</v>
      </c>
      <c r="J37" s="44">
        <v>425</v>
      </c>
      <c r="K37" s="45">
        <v>56.138541176470589</v>
      </c>
      <c r="L37" s="45">
        <v>23858.880000000001</v>
      </c>
      <c r="M37" s="46" t="s">
        <v>16</v>
      </c>
      <c r="N37" s="46" t="s">
        <v>16</v>
      </c>
      <c r="O37" s="47">
        <v>6</v>
      </c>
      <c r="P37" s="47">
        <v>2550</v>
      </c>
      <c r="Q37" s="47">
        <v>510</v>
      </c>
      <c r="R37" s="19">
        <f t="shared" si="0"/>
        <v>7.1999999999999993</v>
      </c>
      <c r="S37" s="48">
        <v>3060</v>
      </c>
      <c r="T37" s="49">
        <v>41</v>
      </c>
      <c r="U37" s="22">
        <f t="shared" si="1"/>
        <v>306</v>
      </c>
    </row>
    <row r="38" spans="2:21" s="20" customFormat="1" x14ac:dyDescent="0.25">
      <c r="B38" s="40">
        <v>121</v>
      </c>
      <c r="C38" s="40" t="s">
        <v>10</v>
      </c>
      <c r="D38" s="41" t="s">
        <v>257</v>
      </c>
      <c r="E38" s="79" t="s">
        <v>258</v>
      </c>
      <c r="F38" s="42">
        <v>2012</v>
      </c>
      <c r="G38" s="41" t="s">
        <v>13</v>
      </c>
      <c r="H38" s="43" t="s">
        <v>14</v>
      </c>
      <c r="I38" s="41" t="s">
        <v>189</v>
      </c>
      <c r="J38" s="44">
        <v>2.5</v>
      </c>
      <c r="K38" s="45">
        <v>27381.415999999997</v>
      </c>
      <c r="L38" s="45">
        <v>68453.539999999994</v>
      </c>
      <c r="M38" s="46" t="s">
        <v>16</v>
      </c>
      <c r="N38" s="46" t="s">
        <v>16</v>
      </c>
      <c r="O38" s="47">
        <v>2920</v>
      </c>
      <c r="P38" s="47">
        <v>7300</v>
      </c>
      <c r="Q38" s="47">
        <v>1460</v>
      </c>
      <c r="R38" s="19">
        <f t="shared" si="0"/>
        <v>3504</v>
      </c>
      <c r="S38" s="48">
        <v>8760</v>
      </c>
      <c r="T38" s="49">
        <v>41</v>
      </c>
      <c r="U38" s="22">
        <f t="shared" si="1"/>
        <v>876</v>
      </c>
    </row>
    <row r="39" spans="2:21" s="20" customFormat="1" x14ac:dyDescent="0.25">
      <c r="B39" s="40">
        <v>122</v>
      </c>
      <c r="C39" s="40" t="s">
        <v>10</v>
      </c>
      <c r="D39" s="41" t="s">
        <v>259</v>
      </c>
      <c r="E39" s="79" t="s">
        <v>260</v>
      </c>
      <c r="F39" s="42">
        <v>2012</v>
      </c>
      <c r="G39" s="41" t="s">
        <v>13</v>
      </c>
      <c r="H39" s="43" t="s">
        <v>14</v>
      </c>
      <c r="I39" s="41" t="s">
        <v>189</v>
      </c>
      <c r="J39" s="44">
        <v>1.35</v>
      </c>
      <c r="K39" s="45">
        <v>14910.118518518517</v>
      </c>
      <c r="L39" s="45">
        <v>20128.66</v>
      </c>
      <c r="M39" s="46" t="s">
        <v>16</v>
      </c>
      <c r="N39" s="46" t="s">
        <v>16</v>
      </c>
      <c r="O39" s="47">
        <v>1590</v>
      </c>
      <c r="P39" s="47">
        <v>2146.5</v>
      </c>
      <c r="Q39" s="47">
        <v>429.29999999999973</v>
      </c>
      <c r="R39" s="19">
        <f t="shared" si="0"/>
        <v>1908</v>
      </c>
      <c r="S39" s="48">
        <v>2575.7999999999997</v>
      </c>
      <c r="T39" s="49">
        <v>41</v>
      </c>
      <c r="U39" s="22">
        <f t="shared" si="1"/>
        <v>257.57999999999993</v>
      </c>
    </row>
    <row r="40" spans="2:21" s="20" customFormat="1" ht="30" x14ac:dyDescent="0.25">
      <c r="B40" s="40">
        <v>123</v>
      </c>
      <c r="C40" s="40" t="s">
        <v>10</v>
      </c>
      <c r="D40" s="41" t="s">
        <v>261</v>
      </c>
      <c r="E40" s="79" t="s">
        <v>262</v>
      </c>
      <c r="F40" s="42">
        <v>2015</v>
      </c>
      <c r="G40" s="41" t="s">
        <v>13</v>
      </c>
      <c r="H40" s="43" t="s">
        <v>14</v>
      </c>
      <c r="I40" s="41" t="s">
        <v>189</v>
      </c>
      <c r="J40" s="44">
        <v>0.11</v>
      </c>
      <c r="K40" s="45">
        <v>178779.63636363635</v>
      </c>
      <c r="L40" s="45">
        <v>19665.759999999998</v>
      </c>
      <c r="M40" s="46" t="s">
        <v>16</v>
      </c>
      <c r="N40" s="46" t="s">
        <v>16</v>
      </c>
      <c r="O40" s="47">
        <v>15471</v>
      </c>
      <c r="P40" s="47">
        <v>1701.81</v>
      </c>
      <c r="Q40" s="47">
        <v>340.36199999999985</v>
      </c>
      <c r="R40" s="19">
        <f t="shared" si="0"/>
        <v>18565.2</v>
      </c>
      <c r="S40" s="48">
        <v>2042.1719999999998</v>
      </c>
      <c r="T40" s="49">
        <v>41</v>
      </c>
      <c r="U40" s="22">
        <f t="shared" si="1"/>
        <v>204.21719999999996</v>
      </c>
    </row>
    <row r="41" spans="2:21" s="20" customFormat="1" ht="30" x14ac:dyDescent="0.25">
      <c r="B41" s="40">
        <v>124</v>
      </c>
      <c r="C41" s="40" t="s">
        <v>10</v>
      </c>
      <c r="D41" s="41" t="s">
        <v>263</v>
      </c>
      <c r="E41" s="79" t="s">
        <v>264</v>
      </c>
      <c r="F41" s="42">
        <v>2014</v>
      </c>
      <c r="G41" s="41" t="s">
        <v>13</v>
      </c>
      <c r="H41" s="43" t="s">
        <v>14</v>
      </c>
      <c r="I41" s="41" t="s">
        <v>189</v>
      </c>
      <c r="J41" s="44">
        <v>0.25</v>
      </c>
      <c r="K41" s="45">
        <v>178779.64</v>
      </c>
      <c r="L41" s="45">
        <v>44694.91</v>
      </c>
      <c r="M41" s="46" t="s">
        <v>16</v>
      </c>
      <c r="N41" s="46" t="s">
        <v>16</v>
      </c>
      <c r="O41" s="47">
        <v>17860</v>
      </c>
      <c r="P41" s="47">
        <v>4465</v>
      </c>
      <c r="Q41" s="47">
        <v>893</v>
      </c>
      <c r="R41" s="19">
        <f t="shared" si="0"/>
        <v>21432</v>
      </c>
      <c r="S41" s="48">
        <v>5358</v>
      </c>
      <c r="T41" s="49">
        <v>41</v>
      </c>
      <c r="U41" s="22">
        <f t="shared" si="1"/>
        <v>535.79999999999995</v>
      </c>
    </row>
    <row r="42" spans="2:21" s="20" customFormat="1" x14ac:dyDescent="0.25">
      <c r="B42" s="40">
        <v>125</v>
      </c>
      <c r="C42" s="40" t="s">
        <v>10</v>
      </c>
      <c r="D42" s="41" t="s">
        <v>265</v>
      </c>
      <c r="E42" s="79" t="s">
        <v>266</v>
      </c>
      <c r="F42" s="42">
        <v>2012</v>
      </c>
      <c r="G42" s="41" t="s">
        <v>13</v>
      </c>
      <c r="H42" s="43" t="s">
        <v>14</v>
      </c>
      <c r="I42" s="41" t="s">
        <v>198</v>
      </c>
      <c r="J42" s="44">
        <v>4</v>
      </c>
      <c r="K42" s="45">
        <v>21.225000000000001</v>
      </c>
      <c r="L42" s="45">
        <v>84.9</v>
      </c>
      <c r="M42" s="46" t="s">
        <v>16</v>
      </c>
      <c r="N42" s="46" t="s">
        <v>16</v>
      </c>
      <c r="O42" s="47">
        <v>2</v>
      </c>
      <c r="P42" s="47">
        <v>8</v>
      </c>
      <c r="Q42" s="47">
        <v>1.5999999999999996</v>
      </c>
      <c r="R42" s="19">
        <f t="shared" si="0"/>
        <v>2.4</v>
      </c>
      <c r="S42" s="48">
        <v>9.6</v>
      </c>
      <c r="T42" s="49">
        <v>41</v>
      </c>
      <c r="U42" s="22">
        <f t="shared" si="1"/>
        <v>0.96</v>
      </c>
    </row>
    <row r="43" spans="2:21" s="20" customFormat="1" x14ac:dyDescent="0.25">
      <c r="B43" s="40">
        <v>126</v>
      </c>
      <c r="C43" s="40" t="s">
        <v>10</v>
      </c>
      <c r="D43" s="41" t="s">
        <v>267</v>
      </c>
      <c r="E43" s="79" t="s">
        <v>268</v>
      </c>
      <c r="F43" s="42">
        <v>2012</v>
      </c>
      <c r="G43" s="41" t="s">
        <v>13</v>
      </c>
      <c r="H43" s="43" t="s">
        <v>14</v>
      </c>
      <c r="I43" s="41" t="s">
        <v>198</v>
      </c>
      <c r="J43" s="44">
        <v>153</v>
      </c>
      <c r="K43" s="45">
        <v>320.91418300653595</v>
      </c>
      <c r="L43" s="45">
        <v>49099.87</v>
      </c>
      <c r="M43" s="46" t="s">
        <v>16</v>
      </c>
      <c r="N43" s="46" t="s">
        <v>16</v>
      </c>
      <c r="O43" s="47">
        <v>34</v>
      </c>
      <c r="P43" s="47">
        <v>5202</v>
      </c>
      <c r="Q43" s="47">
        <v>1040.3999999999996</v>
      </c>
      <c r="R43" s="19">
        <f t="shared" si="0"/>
        <v>40.799999999999997</v>
      </c>
      <c r="S43" s="48">
        <v>6242.4</v>
      </c>
      <c r="T43" s="49">
        <v>41</v>
      </c>
      <c r="U43" s="22">
        <f t="shared" si="1"/>
        <v>624.24</v>
      </c>
    </row>
    <row r="44" spans="2:21" s="20" customFormat="1" x14ac:dyDescent="0.25">
      <c r="B44" s="40">
        <v>127</v>
      </c>
      <c r="C44" s="40" t="s">
        <v>10</v>
      </c>
      <c r="D44" s="41" t="s">
        <v>269</v>
      </c>
      <c r="E44" s="79" t="s">
        <v>270</v>
      </c>
      <c r="F44" s="42">
        <v>2012</v>
      </c>
      <c r="G44" s="41" t="s">
        <v>13</v>
      </c>
      <c r="H44" s="43" t="s">
        <v>14</v>
      </c>
      <c r="I44" s="41" t="s">
        <v>189</v>
      </c>
      <c r="J44" s="44">
        <v>0.5</v>
      </c>
      <c r="K44" s="45">
        <v>34610.74</v>
      </c>
      <c r="L44" s="45">
        <v>17305.37</v>
      </c>
      <c r="M44" s="46" t="s">
        <v>16</v>
      </c>
      <c r="N44" s="46" t="s">
        <v>16</v>
      </c>
      <c r="O44" s="47">
        <v>3691</v>
      </c>
      <c r="P44" s="47">
        <v>1845.5</v>
      </c>
      <c r="Q44" s="47">
        <v>369.09999999999991</v>
      </c>
      <c r="R44" s="19">
        <f t="shared" si="0"/>
        <v>4429.2</v>
      </c>
      <c r="S44" s="48">
        <v>2214.6</v>
      </c>
      <c r="T44" s="49">
        <v>41</v>
      </c>
      <c r="U44" s="22">
        <f t="shared" si="1"/>
        <v>221.46</v>
      </c>
    </row>
    <row r="45" spans="2:21" s="20" customFormat="1" x14ac:dyDescent="0.25">
      <c r="B45" s="40">
        <v>128</v>
      </c>
      <c r="C45" s="40" t="s">
        <v>10</v>
      </c>
      <c r="D45" s="41" t="s">
        <v>271</v>
      </c>
      <c r="E45" s="79" t="s">
        <v>272</v>
      </c>
      <c r="F45" s="42">
        <v>2012</v>
      </c>
      <c r="G45" s="41" t="s">
        <v>13</v>
      </c>
      <c r="H45" s="43" t="s">
        <v>14</v>
      </c>
      <c r="I45" s="41" t="s">
        <v>189</v>
      </c>
      <c r="J45" s="44">
        <v>1</v>
      </c>
      <c r="K45" s="45">
        <v>80253.88</v>
      </c>
      <c r="L45" s="45">
        <v>80253.88</v>
      </c>
      <c r="M45" s="46" t="s">
        <v>16</v>
      </c>
      <c r="N45" s="46" t="s">
        <v>16</v>
      </c>
      <c r="O45" s="47">
        <v>8559</v>
      </c>
      <c r="P45" s="47">
        <v>8559</v>
      </c>
      <c r="Q45" s="47">
        <v>1711.7999999999993</v>
      </c>
      <c r="R45" s="19">
        <f t="shared" si="0"/>
        <v>10270.799999999999</v>
      </c>
      <c r="S45" s="48">
        <v>10270.799999999999</v>
      </c>
      <c r="T45" s="49">
        <v>41</v>
      </c>
      <c r="U45" s="22">
        <f t="shared" si="1"/>
        <v>1027.08</v>
      </c>
    </row>
    <row r="46" spans="2:21" s="20" customFormat="1" x14ac:dyDescent="0.25">
      <c r="B46" s="40">
        <v>129</v>
      </c>
      <c r="C46" s="40" t="s">
        <v>10</v>
      </c>
      <c r="D46" s="41" t="s">
        <v>273</v>
      </c>
      <c r="E46" s="79" t="s">
        <v>274</v>
      </c>
      <c r="F46" s="42">
        <v>2012</v>
      </c>
      <c r="G46" s="41" t="s">
        <v>13</v>
      </c>
      <c r="H46" s="43" t="s">
        <v>14</v>
      </c>
      <c r="I46" s="41" t="s">
        <v>189</v>
      </c>
      <c r="J46" s="44">
        <v>3</v>
      </c>
      <c r="K46" s="45">
        <v>52926.106666666667</v>
      </c>
      <c r="L46" s="45">
        <v>158778.32</v>
      </c>
      <c r="M46" s="46" t="s">
        <v>16</v>
      </c>
      <c r="N46" s="46" t="s">
        <v>16</v>
      </c>
      <c r="O46" s="47">
        <v>5645</v>
      </c>
      <c r="P46" s="47">
        <v>16935</v>
      </c>
      <c r="Q46" s="47">
        <v>3387</v>
      </c>
      <c r="R46" s="19">
        <f t="shared" si="0"/>
        <v>6774</v>
      </c>
      <c r="S46" s="48">
        <v>20322</v>
      </c>
      <c r="T46" s="49">
        <v>41</v>
      </c>
      <c r="U46" s="22">
        <f t="shared" si="1"/>
        <v>2032.2</v>
      </c>
    </row>
    <row r="47" spans="2:21" s="20" customFormat="1" x14ac:dyDescent="0.25">
      <c r="B47" s="40">
        <v>130</v>
      </c>
      <c r="C47" s="40" t="s">
        <v>10</v>
      </c>
      <c r="D47" s="41" t="s">
        <v>275</v>
      </c>
      <c r="E47" s="79" t="s">
        <v>276</v>
      </c>
      <c r="F47" s="42">
        <v>2012</v>
      </c>
      <c r="G47" s="41" t="s">
        <v>13</v>
      </c>
      <c r="H47" s="43" t="s">
        <v>14</v>
      </c>
      <c r="I47" s="41" t="s">
        <v>189</v>
      </c>
      <c r="J47" s="44">
        <v>0.14499999999999999</v>
      </c>
      <c r="K47" s="45">
        <v>293697.93103448278</v>
      </c>
      <c r="L47" s="45">
        <v>42586.2</v>
      </c>
      <c r="M47" s="46" t="s">
        <v>16</v>
      </c>
      <c r="N47" s="46" t="s">
        <v>16</v>
      </c>
      <c r="O47" s="47">
        <v>31324</v>
      </c>
      <c r="P47" s="47">
        <v>4541.9799999999996</v>
      </c>
      <c r="Q47" s="47">
        <v>908.39599999999973</v>
      </c>
      <c r="R47" s="19">
        <f t="shared" si="0"/>
        <v>37588.799999999996</v>
      </c>
      <c r="S47" s="48">
        <v>5450.3759999999993</v>
      </c>
      <c r="T47" s="49">
        <v>41</v>
      </c>
      <c r="U47" s="22">
        <f t="shared" si="1"/>
        <v>545.03759999999988</v>
      </c>
    </row>
    <row r="48" spans="2:21" s="20" customFormat="1" x14ac:dyDescent="0.25">
      <c r="B48" s="40">
        <v>131</v>
      </c>
      <c r="C48" s="40" t="s">
        <v>10</v>
      </c>
      <c r="D48" s="41" t="s">
        <v>277</v>
      </c>
      <c r="E48" s="79" t="s">
        <v>278</v>
      </c>
      <c r="F48" s="42">
        <v>2012</v>
      </c>
      <c r="G48" s="41" t="s">
        <v>13</v>
      </c>
      <c r="H48" s="43" t="s">
        <v>14</v>
      </c>
      <c r="I48" s="41" t="s">
        <v>189</v>
      </c>
      <c r="J48" s="44">
        <v>0.5</v>
      </c>
      <c r="K48" s="45">
        <v>3280.22</v>
      </c>
      <c r="L48" s="45">
        <v>1640.11</v>
      </c>
      <c r="M48" s="46" t="s">
        <v>16</v>
      </c>
      <c r="N48" s="46" t="s">
        <v>16</v>
      </c>
      <c r="O48" s="47">
        <v>350</v>
      </c>
      <c r="P48" s="47">
        <v>175</v>
      </c>
      <c r="Q48" s="47">
        <v>35</v>
      </c>
      <c r="R48" s="19">
        <f t="shared" ref="R48:R55" si="2">O48*1.2</f>
        <v>420</v>
      </c>
      <c r="S48" s="48">
        <v>210</v>
      </c>
      <c r="T48" s="49">
        <v>41</v>
      </c>
      <c r="U48" s="22">
        <f t="shared" ref="U48:U55" si="3">S48/100*10</f>
        <v>21</v>
      </c>
    </row>
    <row r="49" spans="2:21" s="20" customFormat="1" x14ac:dyDescent="0.25">
      <c r="B49" s="40">
        <v>132</v>
      </c>
      <c r="C49" s="40" t="s">
        <v>10</v>
      </c>
      <c r="D49" s="41" t="s">
        <v>279</v>
      </c>
      <c r="E49" s="79" t="s">
        <v>280</v>
      </c>
      <c r="F49" s="42">
        <v>2012</v>
      </c>
      <c r="G49" s="41" t="s">
        <v>13</v>
      </c>
      <c r="H49" s="43" t="s">
        <v>14</v>
      </c>
      <c r="I49" s="41" t="s">
        <v>189</v>
      </c>
      <c r="J49" s="44">
        <v>1.754</v>
      </c>
      <c r="K49" s="45">
        <v>4536.2599771949835</v>
      </c>
      <c r="L49" s="45">
        <v>7956.6</v>
      </c>
      <c r="M49" s="46" t="s">
        <v>16</v>
      </c>
      <c r="N49" s="46" t="s">
        <v>16</v>
      </c>
      <c r="O49" s="47">
        <v>484</v>
      </c>
      <c r="P49" s="47">
        <v>848.93600000000004</v>
      </c>
      <c r="Q49" s="47">
        <v>169.78719999999998</v>
      </c>
      <c r="R49" s="19">
        <f t="shared" si="2"/>
        <v>580.79999999999995</v>
      </c>
      <c r="S49" s="48">
        <v>1018.7232</v>
      </c>
      <c r="T49" s="49">
        <v>41</v>
      </c>
      <c r="U49" s="22">
        <f t="shared" si="3"/>
        <v>101.87232</v>
      </c>
    </row>
    <row r="50" spans="2:21" s="20" customFormat="1" x14ac:dyDescent="0.25">
      <c r="B50" s="40">
        <v>133</v>
      </c>
      <c r="C50" s="40" t="s">
        <v>10</v>
      </c>
      <c r="D50" s="41" t="s">
        <v>281</v>
      </c>
      <c r="E50" s="79" t="s">
        <v>282</v>
      </c>
      <c r="F50" s="42">
        <v>2014</v>
      </c>
      <c r="G50" s="41" t="s">
        <v>13</v>
      </c>
      <c r="H50" s="43" t="s">
        <v>14</v>
      </c>
      <c r="I50" s="41" t="s">
        <v>189</v>
      </c>
      <c r="J50" s="44">
        <v>0.02</v>
      </c>
      <c r="K50" s="45">
        <v>77331</v>
      </c>
      <c r="L50" s="45">
        <v>1546.62</v>
      </c>
      <c r="M50" s="46" t="s">
        <v>16</v>
      </c>
      <c r="N50" s="46" t="s">
        <v>16</v>
      </c>
      <c r="O50" s="47">
        <v>7725</v>
      </c>
      <c r="P50" s="47">
        <v>154.5</v>
      </c>
      <c r="Q50" s="47">
        <v>30.900000000000006</v>
      </c>
      <c r="R50" s="19">
        <f t="shared" si="2"/>
        <v>9270</v>
      </c>
      <c r="S50" s="48">
        <v>185.4</v>
      </c>
      <c r="T50" s="49">
        <v>41</v>
      </c>
      <c r="U50" s="22">
        <f t="shared" si="3"/>
        <v>18.54</v>
      </c>
    </row>
    <row r="51" spans="2:21" s="20" customFormat="1" x14ac:dyDescent="0.25">
      <c r="B51" s="40">
        <v>134</v>
      </c>
      <c r="C51" s="40" t="s">
        <v>10</v>
      </c>
      <c r="D51" s="41" t="s">
        <v>283</v>
      </c>
      <c r="E51" s="79" t="s">
        <v>284</v>
      </c>
      <c r="F51" s="42">
        <v>2012</v>
      </c>
      <c r="G51" s="41" t="s">
        <v>13</v>
      </c>
      <c r="H51" s="43" t="s">
        <v>14</v>
      </c>
      <c r="I51" s="41" t="s">
        <v>189</v>
      </c>
      <c r="J51" s="44">
        <v>0.1</v>
      </c>
      <c r="K51" s="45">
        <v>16290.099999999999</v>
      </c>
      <c r="L51" s="45">
        <v>1629.01</v>
      </c>
      <c r="M51" s="46" t="s">
        <v>16</v>
      </c>
      <c r="N51" s="46" t="s">
        <v>16</v>
      </c>
      <c r="O51" s="47">
        <v>1737</v>
      </c>
      <c r="P51" s="47">
        <v>173.70000000000002</v>
      </c>
      <c r="Q51" s="47">
        <v>34.740000000000009</v>
      </c>
      <c r="R51" s="19">
        <f t="shared" si="2"/>
        <v>2084.4</v>
      </c>
      <c r="S51" s="48">
        <v>208.44000000000003</v>
      </c>
      <c r="T51" s="49">
        <v>41</v>
      </c>
      <c r="U51" s="22">
        <f t="shared" si="3"/>
        <v>20.844000000000005</v>
      </c>
    </row>
    <row r="52" spans="2:21" s="20" customFormat="1" x14ac:dyDescent="0.25">
      <c r="B52" s="40">
        <v>135</v>
      </c>
      <c r="C52" s="40" t="s">
        <v>10</v>
      </c>
      <c r="D52" s="41" t="s">
        <v>285</v>
      </c>
      <c r="E52" s="79" t="s">
        <v>286</v>
      </c>
      <c r="F52" s="42">
        <v>2012</v>
      </c>
      <c r="G52" s="41" t="s">
        <v>13</v>
      </c>
      <c r="H52" s="43" t="s">
        <v>14</v>
      </c>
      <c r="I52" s="41" t="s">
        <v>189</v>
      </c>
      <c r="J52" s="44">
        <v>9.8000000000000004E-2</v>
      </c>
      <c r="K52" s="45">
        <v>41835.612244897959</v>
      </c>
      <c r="L52" s="45">
        <v>4099.8900000000003</v>
      </c>
      <c r="M52" s="46" t="s">
        <v>16</v>
      </c>
      <c r="N52" s="46" t="s">
        <v>16</v>
      </c>
      <c r="O52" s="47">
        <v>4462</v>
      </c>
      <c r="P52" s="47">
        <v>437.27600000000001</v>
      </c>
      <c r="Q52" s="47">
        <v>87.455199999999934</v>
      </c>
      <c r="R52" s="19">
        <f t="shared" si="2"/>
        <v>5354.4</v>
      </c>
      <c r="S52" s="48">
        <v>524.73119999999994</v>
      </c>
      <c r="T52" s="49">
        <v>41</v>
      </c>
      <c r="U52" s="22">
        <f t="shared" si="3"/>
        <v>52.473119999999994</v>
      </c>
    </row>
    <row r="53" spans="2:21" s="20" customFormat="1" x14ac:dyDescent="0.25">
      <c r="B53" s="40">
        <v>136</v>
      </c>
      <c r="C53" s="40" t="s">
        <v>10</v>
      </c>
      <c r="D53" s="41" t="s">
        <v>287</v>
      </c>
      <c r="E53" s="79" t="s">
        <v>288</v>
      </c>
      <c r="F53" s="42">
        <v>2012</v>
      </c>
      <c r="G53" s="41" t="s">
        <v>13</v>
      </c>
      <c r="H53" s="43" t="s">
        <v>14</v>
      </c>
      <c r="I53" s="41" t="s">
        <v>189</v>
      </c>
      <c r="J53" s="44">
        <v>0.01</v>
      </c>
      <c r="K53" s="45">
        <v>1044705.9999999999</v>
      </c>
      <c r="L53" s="45">
        <v>10447.06</v>
      </c>
      <c r="M53" s="46" t="s">
        <v>16</v>
      </c>
      <c r="N53" s="46" t="s">
        <v>16</v>
      </c>
      <c r="O53" s="47">
        <v>111422</v>
      </c>
      <c r="P53" s="47">
        <v>1114.22</v>
      </c>
      <c r="Q53" s="47">
        <v>222.84400000000005</v>
      </c>
      <c r="R53" s="19">
        <f t="shared" si="2"/>
        <v>133706.4</v>
      </c>
      <c r="S53" s="48">
        <v>1337.0640000000001</v>
      </c>
      <c r="T53" s="49">
        <v>41</v>
      </c>
      <c r="U53" s="22">
        <f t="shared" si="3"/>
        <v>133.70640000000003</v>
      </c>
    </row>
    <row r="54" spans="2:21" s="20" customFormat="1" ht="45" x14ac:dyDescent="0.25">
      <c r="B54" s="40">
        <v>137</v>
      </c>
      <c r="C54" s="40" t="s">
        <v>10</v>
      </c>
      <c r="D54" s="41" t="s">
        <v>289</v>
      </c>
      <c r="E54" s="79" t="s">
        <v>290</v>
      </c>
      <c r="F54" s="42">
        <v>2012</v>
      </c>
      <c r="G54" s="41" t="s">
        <v>148</v>
      </c>
      <c r="H54" s="43" t="s">
        <v>14</v>
      </c>
      <c r="I54" s="41" t="s">
        <v>189</v>
      </c>
      <c r="J54" s="44">
        <v>0.13500000000000001</v>
      </c>
      <c r="K54" s="45">
        <v>48199.703703703701</v>
      </c>
      <c r="L54" s="45">
        <v>6506.96</v>
      </c>
      <c r="M54" s="46" t="s">
        <v>16</v>
      </c>
      <c r="N54" s="46" t="s">
        <v>16</v>
      </c>
      <c r="O54" s="47">
        <v>5141</v>
      </c>
      <c r="P54" s="47">
        <v>694.03500000000008</v>
      </c>
      <c r="Q54" s="47">
        <v>138.80700000000002</v>
      </c>
      <c r="R54" s="19">
        <f t="shared" si="2"/>
        <v>6169.2</v>
      </c>
      <c r="S54" s="48">
        <v>832.8420000000001</v>
      </c>
      <c r="T54" s="49">
        <v>41</v>
      </c>
      <c r="U54" s="22">
        <f t="shared" si="3"/>
        <v>83.284200000000013</v>
      </c>
    </row>
    <row r="55" spans="2:21" s="20" customFormat="1" ht="30" x14ac:dyDescent="0.25">
      <c r="B55" s="40">
        <v>170</v>
      </c>
      <c r="C55" s="40" t="s">
        <v>10</v>
      </c>
      <c r="D55" s="41" t="s">
        <v>355</v>
      </c>
      <c r="E55" s="79" t="s">
        <v>356</v>
      </c>
      <c r="F55" s="42">
        <v>2012</v>
      </c>
      <c r="G55" s="41" t="s">
        <v>13</v>
      </c>
      <c r="H55" s="43" t="s">
        <v>14</v>
      </c>
      <c r="I55" s="41" t="s">
        <v>15</v>
      </c>
      <c r="J55" s="44">
        <v>520</v>
      </c>
      <c r="K55" s="45">
        <v>686.87028846153839</v>
      </c>
      <c r="L55" s="45">
        <v>357172.55</v>
      </c>
      <c r="M55" s="46" t="s">
        <v>16</v>
      </c>
      <c r="N55" s="46" t="s">
        <v>16</v>
      </c>
      <c r="O55" s="47">
        <v>73</v>
      </c>
      <c r="P55" s="47">
        <v>37960</v>
      </c>
      <c r="Q55" s="47">
        <v>7592</v>
      </c>
      <c r="R55" s="19">
        <f t="shared" si="2"/>
        <v>87.6</v>
      </c>
      <c r="S55" s="48">
        <v>45552</v>
      </c>
      <c r="T55" s="49">
        <v>41</v>
      </c>
      <c r="U55" s="22">
        <f t="shared" si="3"/>
        <v>4555.2</v>
      </c>
    </row>
    <row r="56" spans="2:21" s="20" customFormat="1" ht="30" x14ac:dyDescent="0.25">
      <c r="B56" s="40">
        <v>297</v>
      </c>
      <c r="C56" s="40" t="s">
        <v>10</v>
      </c>
      <c r="D56" s="41" t="s">
        <v>559</v>
      </c>
      <c r="E56" s="79" t="s">
        <v>560</v>
      </c>
      <c r="F56" s="42">
        <v>2014</v>
      </c>
      <c r="G56" s="41" t="s">
        <v>13</v>
      </c>
      <c r="H56" s="43" t="s">
        <v>14</v>
      </c>
      <c r="I56" s="41" t="s">
        <v>15</v>
      </c>
      <c r="J56" s="44">
        <v>4</v>
      </c>
      <c r="K56" s="45">
        <v>13.01</v>
      </c>
      <c r="L56" s="45">
        <v>52.04</v>
      </c>
      <c r="M56" s="46" t="s">
        <v>16</v>
      </c>
      <c r="N56" s="46" t="s">
        <v>16</v>
      </c>
      <c r="O56" s="47">
        <v>2</v>
      </c>
      <c r="P56" s="47">
        <v>8</v>
      </c>
      <c r="Q56" s="47">
        <v>1.5999999999999996</v>
      </c>
      <c r="R56" s="19">
        <f t="shared" ref="R56:R57" si="4">O56*1.2</f>
        <v>2.4</v>
      </c>
      <c r="S56" s="48">
        <v>9.6</v>
      </c>
      <c r="T56" s="49">
        <v>41</v>
      </c>
      <c r="U56" s="22">
        <f t="shared" ref="U56:U57" si="5">S56/100*10</f>
        <v>0.96</v>
      </c>
    </row>
    <row r="57" spans="2:21" s="20" customFormat="1" ht="30" x14ac:dyDescent="0.25">
      <c r="B57" s="40">
        <v>298</v>
      </c>
      <c r="C57" s="40" t="s">
        <v>10</v>
      </c>
      <c r="D57" s="41" t="s">
        <v>561</v>
      </c>
      <c r="E57" s="79" t="s">
        <v>562</v>
      </c>
      <c r="F57" s="42">
        <v>2014</v>
      </c>
      <c r="G57" s="41" t="s">
        <v>13</v>
      </c>
      <c r="H57" s="43" t="s">
        <v>14</v>
      </c>
      <c r="I57" s="41" t="s">
        <v>15</v>
      </c>
      <c r="J57" s="44">
        <v>1</v>
      </c>
      <c r="K57" s="45">
        <v>13.01</v>
      </c>
      <c r="L57" s="45">
        <v>13.01</v>
      </c>
      <c r="M57" s="46" t="s">
        <v>16</v>
      </c>
      <c r="N57" s="46" t="s">
        <v>16</v>
      </c>
      <c r="O57" s="47">
        <v>2</v>
      </c>
      <c r="P57" s="47">
        <v>2</v>
      </c>
      <c r="Q57" s="47">
        <v>0.39999999999999991</v>
      </c>
      <c r="R57" s="19">
        <f t="shared" si="4"/>
        <v>2.4</v>
      </c>
      <c r="S57" s="48">
        <v>2.4</v>
      </c>
      <c r="T57" s="49">
        <v>41</v>
      </c>
      <c r="U57" s="22">
        <f t="shared" si="5"/>
        <v>0.24</v>
      </c>
    </row>
    <row r="58" spans="2:21" s="20" customFormat="1" x14ac:dyDescent="0.25">
      <c r="B58" s="21"/>
      <c r="C58" s="21"/>
      <c r="D58" s="21"/>
      <c r="E58" s="78"/>
      <c r="F58" s="21"/>
      <c r="G58" s="21"/>
      <c r="H58" s="21"/>
      <c r="I58" s="21"/>
      <c r="J58" s="21"/>
      <c r="K58" s="33"/>
      <c r="L58" s="33"/>
      <c r="M58" s="33"/>
      <c r="N58" s="33"/>
      <c r="O58" s="21"/>
      <c r="P58" s="11">
        <f>SUBTOTAL(9,P3:P57)</f>
        <v>182086.43799999999</v>
      </c>
      <c r="Q58" s="21"/>
      <c r="R58" s="21"/>
      <c r="S58" s="66">
        <f>SUBTOTAL(9,S3:S57)</f>
        <v>218503.72560000001</v>
      </c>
      <c r="T58" s="36"/>
      <c r="U58" s="11">
        <f>SUM(U3:U57)</f>
        <v>21850.372559999993</v>
      </c>
    </row>
    <row r="59" spans="2:21" s="20" customFormat="1" x14ac:dyDescent="0.25">
      <c r="E59" s="81"/>
      <c r="K59" s="67"/>
      <c r="L59" s="67"/>
      <c r="M59" s="67"/>
      <c r="N59" s="67"/>
      <c r="T59" s="68"/>
      <c r="U59" s="37"/>
    </row>
    <row r="60" spans="2:21" s="20" customFormat="1" x14ac:dyDescent="0.25">
      <c r="E60" s="81"/>
      <c r="K60" s="67"/>
      <c r="L60" s="67"/>
      <c r="M60" s="67"/>
      <c r="N60" s="67"/>
      <c r="T60" s="68"/>
      <c r="U60" s="37"/>
    </row>
    <row r="61" spans="2:21" s="20" customFormat="1" x14ac:dyDescent="0.25">
      <c r="E61" s="81"/>
      <c r="K61" s="67"/>
      <c r="L61" s="67"/>
      <c r="M61" s="67"/>
      <c r="N61" s="67"/>
      <c r="T61" s="68"/>
      <c r="U61" s="37"/>
    </row>
    <row r="62" spans="2:21" s="20" customFormat="1" x14ac:dyDescent="0.25">
      <c r="E62" s="81"/>
      <c r="K62" s="67"/>
      <c r="L62" s="67"/>
      <c r="M62" s="67"/>
      <c r="N62" s="67"/>
      <c r="T62" s="68"/>
      <c r="U62" s="37"/>
    </row>
    <row r="63" spans="2:21" s="20" customFormat="1" x14ac:dyDescent="0.25">
      <c r="E63" s="81"/>
      <c r="K63" s="67"/>
      <c r="L63" s="67"/>
      <c r="M63" s="67"/>
      <c r="N63" s="67"/>
      <c r="T63" s="68"/>
      <c r="U63" s="37"/>
    </row>
    <row r="64" spans="2:21" s="20" customFormat="1" x14ac:dyDescent="0.25">
      <c r="E64" s="81"/>
      <c r="K64" s="67"/>
      <c r="L64" s="67"/>
      <c r="M64" s="67"/>
      <c r="N64" s="67"/>
      <c r="O64" s="69"/>
      <c r="P64" s="70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O65" s="71"/>
      <c r="P65" s="71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O66" s="71"/>
      <c r="P66" s="71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O67" s="71"/>
      <c r="P67" s="71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O68" s="70"/>
      <c r="P68" s="71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O69" s="70"/>
      <c r="P69" s="70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O70" s="70"/>
      <c r="P70" s="70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O71" s="70"/>
      <c r="P71" s="70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O72" s="70"/>
      <c r="P72" s="70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O73" s="70"/>
      <c r="P73" s="70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O74" s="70"/>
      <c r="P74" s="70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  <row r="384" spans="5:21" s="20" customFormat="1" x14ac:dyDescent="0.25">
      <c r="E384" s="81"/>
      <c r="K384" s="67"/>
      <c r="L384" s="67"/>
      <c r="M384" s="67"/>
      <c r="N384" s="67"/>
      <c r="T384" s="68"/>
      <c r="U384" s="37"/>
    </row>
    <row r="385" spans="5:21" s="20" customFormat="1" x14ac:dyDescent="0.25">
      <c r="E385" s="81"/>
      <c r="K385" s="67"/>
      <c r="L385" s="67"/>
      <c r="M385" s="67"/>
      <c r="N385" s="67"/>
      <c r="T385" s="68"/>
      <c r="U385" s="37"/>
    </row>
    <row r="386" spans="5:21" s="20" customFormat="1" x14ac:dyDescent="0.25">
      <c r="E386" s="81"/>
      <c r="K386" s="67"/>
      <c r="L386" s="67"/>
      <c r="M386" s="67"/>
      <c r="N386" s="67"/>
      <c r="T386" s="68"/>
      <c r="U386" s="37"/>
    </row>
    <row r="387" spans="5:21" s="20" customFormat="1" x14ac:dyDescent="0.25">
      <c r="E387" s="81"/>
      <c r="K387" s="67"/>
      <c r="L387" s="67"/>
      <c r="M387" s="67"/>
      <c r="N387" s="67"/>
      <c r="T387" s="68"/>
      <c r="U387" s="37"/>
    </row>
    <row r="388" spans="5:21" s="20" customFormat="1" x14ac:dyDescent="0.25">
      <c r="E388" s="81"/>
      <c r="K388" s="67"/>
      <c r="L388" s="67"/>
      <c r="M388" s="67"/>
      <c r="N388" s="67"/>
      <c r="T388" s="68"/>
      <c r="U388" s="37"/>
    </row>
    <row r="389" spans="5:21" s="20" customFormat="1" x14ac:dyDescent="0.25">
      <c r="E389" s="81"/>
      <c r="K389" s="67"/>
      <c r="L389" s="67"/>
      <c r="M389" s="67"/>
      <c r="N389" s="67"/>
      <c r="T389" s="68"/>
      <c r="U389" s="37"/>
    </row>
    <row r="390" spans="5:21" s="20" customFormat="1" x14ac:dyDescent="0.25">
      <c r="E390" s="81"/>
      <c r="K390" s="67"/>
      <c r="L390" s="67"/>
      <c r="M390" s="67"/>
      <c r="N390" s="67"/>
      <c r="T390" s="68"/>
      <c r="U390" s="37"/>
    </row>
    <row r="391" spans="5:21" s="20" customFormat="1" x14ac:dyDescent="0.25">
      <c r="E391" s="81"/>
      <c r="K391" s="67"/>
      <c r="L391" s="67"/>
      <c r="M391" s="67"/>
      <c r="N391" s="67"/>
      <c r="T391" s="68"/>
      <c r="U391" s="37"/>
    </row>
    <row r="392" spans="5:21" s="20" customFormat="1" x14ac:dyDescent="0.25">
      <c r="E392" s="81"/>
      <c r="K392" s="67"/>
      <c r="L392" s="67"/>
      <c r="M392" s="67"/>
      <c r="N392" s="67"/>
      <c r="T392" s="68"/>
      <c r="U392" s="37"/>
    </row>
    <row r="393" spans="5:21" s="20" customFormat="1" x14ac:dyDescent="0.25">
      <c r="E393" s="81"/>
      <c r="K393" s="67"/>
      <c r="L393" s="67"/>
      <c r="M393" s="67"/>
      <c r="N393" s="67"/>
      <c r="T393" s="68"/>
      <c r="U393" s="37"/>
    </row>
    <row r="394" spans="5:21" s="20" customFormat="1" x14ac:dyDescent="0.25">
      <c r="E394" s="81"/>
      <c r="K394" s="67"/>
      <c r="L394" s="67"/>
      <c r="M394" s="67"/>
      <c r="N394" s="67"/>
      <c r="T394" s="68"/>
      <c r="U394" s="37"/>
    </row>
    <row r="395" spans="5:21" s="20" customFormat="1" x14ac:dyDescent="0.25">
      <c r="E395" s="81"/>
      <c r="K395" s="67"/>
      <c r="L395" s="67"/>
      <c r="M395" s="67"/>
      <c r="N395" s="67"/>
      <c r="T395" s="68"/>
      <c r="U395" s="37"/>
    </row>
    <row r="396" spans="5:21" s="20" customFormat="1" x14ac:dyDescent="0.25">
      <c r="E396" s="81"/>
      <c r="K396" s="67"/>
      <c r="L396" s="67"/>
      <c r="M396" s="67"/>
      <c r="N396" s="67"/>
      <c r="T396" s="68"/>
      <c r="U396" s="37"/>
    </row>
    <row r="397" spans="5:21" s="20" customFormat="1" x14ac:dyDescent="0.25">
      <c r="E397" s="81"/>
      <c r="K397" s="67"/>
      <c r="L397" s="67"/>
      <c r="M397" s="67"/>
      <c r="N397" s="67"/>
      <c r="T397" s="68"/>
      <c r="U397" s="37"/>
    </row>
    <row r="398" spans="5:21" s="20" customFormat="1" x14ac:dyDescent="0.25">
      <c r="E398" s="81"/>
      <c r="K398" s="67"/>
      <c r="L398" s="67"/>
      <c r="M398" s="67"/>
      <c r="N398" s="67"/>
      <c r="T398" s="68"/>
      <c r="U398" s="37"/>
    </row>
    <row r="399" spans="5:21" s="20" customFormat="1" x14ac:dyDescent="0.25">
      <c r="E399" s="81"/>
      <c r="K399" s="67"/>
      <c r="L399" s="67"/>
      <c r="M399" s="67"/>
      <c r="N399" s="67"/>
      <c r="T399" s="68"/>
      <c r="U399" s="37"/>
    </row>
    <row r="400" spans="5:21" s="20" customFormat="1" x14ac:dyDescent="0.25">
      <c r="E400" s="81"/>
      <c r="K400" s="67"/>
      <c r="L400" s="67"/>
      <c r="M400" s="67"/>
      <c r="N400" s="67"/>
      <c r="T400" s="68"/>
      <c r="U400" s="37"/>
    </row>
    <row r="401" spans="5:21" s="20" customFormat="1" x14ac:dyDescent="0.25">
      <c r="E401" s="81"/>
      <c r="K401" s="67"/>
      <c r="L401" s="67"/>
      <c r="M401" s="67"/>
      <c r="N401" s="67"/>
      <c r="T401" s="68"/>
      <c r="U401" s="37"/>
    </row>
    <row r="402" spans="5:21" s="20" customFormat="1" x14ac:dyDescent="0.25">
      <c r="E402" s="81"/>
      <c r="K402" s="67"/>
      <c r="L402" s="67"/>
      <c r="M402" s="67"/>
      <c r="N402" s="67"/>
      <c r="T402" s="68"/>
      <c r="U402" s="37"/>
    </row>
    <row r="403" spans="5:21" s="20" customFormat="1" x14ac:dyDescent="0.25">
      <c r="E403" s="81"/>
      <c r="K403" s="67"/>
      <c r="L403" s="67"/>
      <c r="M403" s="67"/>
      <c r="N403" s="67"/>
      <c r="T403" s="68"/>
      <c r="U403" s="37"/>
    </row>
    <row r="404" spans="5:21" s="20" customFormat="1" x14ac:dyDescent="0.25">
      <c r="E404" s="81"/>
      <c r="K404" s="67"/>
      <c r="L404" s="67"/>
      <c r="M404" s="67"/>
      <c r="N404" s="67"/>
      <c r="T404" s="68"/>
      <c r="U404" s="37"/>
    </row>
    <row r="405" spans="5:21" s="20" customFormat="1" x14ac:dyDescent="0.25">
      <c r="E405" s="81"/>
      <c r="K405" s="67"/>
      <c r="L405" s="67"/>
      <c r="M405" s="67"/>
      <c r="N405" s="67"/>
      <c r="T405" s="68"/>
      <c r="U405" s="37"/>
    </row>
    <row r="406" spans="5:21" s="20" customFormat="1" x14ac:dyDescent="0.25">
      <c r="E406" s="81"/>
      <c r="K406" s="67"/>
      <c r="L406" s="67"/>
      <c r="M406" s="67"/>
      <c r="N406" s="67"/>
      <c r="T406" s="68"/>
      <c r="U406" s="37"/>
    </row>
    <row r="407" spans="5:21" s="20" customFormat="1" x14ac:dyDescent="0.25">
      <c r="E407" s="81"/>
      <c r="K407" s="67"/>
      <c r="L407" s="67"/>
      <c r="M407" s="67"/>
      <c r="N407" s="67"/>
      <c r="T407" s="68"/>
      <c r="U407" s="37"/>
    </row>
    <row r="408" spans="5:21" s="20" customFormat="1" x14ac:dyDescent="0.25">
      <c r="E408" s="81"/>
      <c r="K408" s="67"/>
      <c r="L408" s="67"/>
      <c r="M408" s="67"/>
      <c r="N408" s="67"/>
      <c r="T408" s="68"/>
      <c r="U408" s="37"/>
    </row>
    <row r="409" spans="5:21" s="20" customFormat="1" x14ac:dyDescent="0.25">
      <c r="E409" s="81"/>
      <c r="K409" s="67"/>
      <c r="L409" s="67"/>
      <c r="M409" s="67"/>
      <c r="N409" s="67"/>
      <c r="T409" s="68"/>
      <c r="U409" s="37"/>
    </row>
    <row r="410" spans="5:21" s="20" customFormat="1" x14ac:dyDescent="0.25">
      <c r="E410" s="81"/>
      <c r="K410" s="67"/>
      <c r="L410" s="67"/>
      <c r="M410" s="67"/>
      <c r="N410" s="67"/>
      <c r="T410" s="68"/>
      <c r="U410" s="37"/>
    </row>
    <row r="411" spans="5:21" s="20" customFormat="1" x14ac:dyDescent="0.25">
      <c r="E411" s="81"/>
      <c r="K411" s="67"/>
      <c r="L411" s="67"/>
      <c r="M411" s="67"/>
      <c r="N411" s="67"/>
      <c r="T411" s="68"/>
      <c r="U411" s="37"/>
    </row>
    <row r="412" spans="5:21" s="20" customFormat="1" x14ac:dyDescent="0.25">
      <c r="E412" s="81"/>
      <c r="K412" s="67"/>
      <c r="L412" s="67"/>
      <c r="M412" s="67"/>
      <c r="N412" s="67"/>
      <c r="T412" s="68"/>
      <c r="U412" s="37"/>
    </row>
    <row r="413" spans="5:21" s="20" customFormat="1" x14ac:dyDescent="0.25">
      <c r="E413" s="81"/>
      <c r="K413" s="67"/>
      <c r="L413" s="67"/>
      <c r="M413" s="67"/>
      <c r="N413" s="67"/>
      <c r="T413" s="68"/>
      <c r="U413" s="37"/>
    </row>
  </sheetData>
  <autoFilter ref="A2:T5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H27" sqref="H27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4.8554687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87" customHeight="1" x14ac:dyDescent="0.25">
      <c r="A3" s="18" t="s">
        <v>881</v>
      </c>
      <c r="B3" s="40" t="s">
        <v>889</v>
      </c>
      <c r="C3" s="57" t="s">
        <v>882</v>
      </c>
      <c r="D3" s="60" t="s">
        <v>890</v>
      </c>
      <c r="E3" s="80" t="s">
        <v>891</v>
      </c>
      <c r="F3" s="58">
        <v>39294</v>
      </c>
      <c r="G3" s="53" t="s">
        <v>13</v>
      </c>
      <c r="H3" s="83" t="s">
        <v>14</v>
      </c>
      <c r="I3" s="53" t="s">
        <v>15</v>
      </c>
      <c r="J3" s="55">
        <v>1</v>
      </c>
      <c r="K3" s="56">
        <v>3318220.59</v>
      </c>
      <c r="L3" s="56" t="s">
        <v>16</v>
      </c>
      <c r="M3" s="46">
        <v>3318220.59</v>
      </c>
      <c r="N3" s="46">
        <v>0</v>
      </c>
      <c r="O3" s="47">
        <v>1059000</v>
      </c>
      <c r="P3" s="59">
        <v>1059000</v>
      </c>
      <c r="Q3" s="47">
        <v>211800</v>
      </c>
      <c r="R3" s="19">
        <f t="shared" ref="R3" si="0">O3*1.2</f>
        <v>1270800</v>
      </c>
      <c r="S3" s="48">
        <v>1270800</v>
      </c>
      <c r="T3" s="49">
        <v>6</v>
      </c>
      <c r="U3" s="22">
        <f t="shared" ref="U3" si="1">S3/100*10</f>
        <v>127080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1059000</v>
      </c>
      <c r="Q4" s="21"/>
      <c r="R4" s="21"/>
      <c r="S4" s="66">
        <f>SUBTOTAL(9,S3:S3)</f>
        <v>1270800</v>
      </c>
      <c r="T4" s="36"/>
      <c r="U4" s="11">
        <f>SUM(U3:U3)</f>
        <v>127080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1"/>
  <sheetViews>
    <sheetView zoomScale="85" zoomScaleNormal="85" workbookViewId="0">
      <pane ySplit="2" topLeftCell="A6" activePane="bottomLeft" state="frozen"/>
      <selection activeCell="B1" sqref="B1"/>
      <selection pane="bottomLeft" activeCell="D15" sqref="D15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4.85546875" style="21" customWidth="1"/>
    <col min="8" max="8" width="25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15.5703125" style="36" customWidth="1"/>
    <col min="21" max="21" width="21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71.25" customHeight="1" x14ac:dyDescent="0.25">
      <c r="B3" s="40">
        <v>138</v>
      </c>
      <c r="C3" s="40" t="s">
        <v>10</v>
      </c>
      <c r="D3" s="41" t="s">
        <v>291</v>
      </c>
      <c r="E3" s="79" t="s">
        <v>292</v>
      </c>
      <c r="F3" s="42">
        <v>2014</v>
      </c>
      <c r="G3" s="41" t="s">
        <v>13</v>
      </c>
      <c r="H3" s="83" t="s">
        <v>14</v>
      </c>
      <c r="I3" s="41" t="s">
        <v>15</v>
      </c>
      <c r="J3" s="44">
        <v>1</v>
      </c>
      <c r="K3" s="45">
        <v>160827.96</v>
      </c>
      <c r="L3" s="45">
        <v>160827.96</v>
      </c>
      <c r="M3" s="46" t="s">
        <v>16</v>
      </c>
      <c r="N3" s="46" t="s">
        <v>16</v>
      </c>
      <c r="O3" s="47">
        <v>26766</v>
      </c>
      <c r="P3" s="47">
        <v>26766</v>
      </c>
      <c r="Q3" s="47">
        <v>5353.1999999999971</v>
      </c>
      <c r="R3" s="19">
        <f t="shared" ref="R3:R5" si="0">O3*1.2</f>
        <v>32119.199999999997</v>
      </c>
      <c r="S3" s="48">
        <v>32119.199999999997</v>
      </c>
      <c r="T3" s="49">
        <v>42</v>
      </c>
      <c r="U3" s="22">
        <f t="shared" ref="U3:U5" si="1">S3/100*10</f>
        <v>3211.9199999999996</v>
      </c>
    </row>
    <row r="4" spans="1:43" s="20" customFormat="1" ht="30" x14ac:dyDescent="0.25">
      <c r="B4" s="40">
        <v>167</v>
      </c>
      <c r="C4" s="40" t="s">
        <v>10</v>
      </c>
      <c r="D4" s="41" t="s">
        <v>349</v>
      </c>
      <c r="E4" s="79" t="s">
        <v>350</v>
      </c>
      <c r="F4" s="42">
        <v>2014</v>
      </c>
      <c r="G4" s="41" t="s">
        <v>13</v>
      </c>
      <c r="H4" s="43" t="s">
        <v>14</v>
      </c>
      <c r="I4" s="41" t="s">
        <v>15</v>
      </c>
      <c r="J4" s="44">
        <v>10</v>
      </c>
      <c r="K4" s="45">
        <v>111.708</v>
      </c>
      <c r="L4" s="45">
        <v>1117.08</v>
      </c>
      <c r="M4" s="46" t="s">
        <v>16</v>
      </c>
      <c r="N4" s="46" t="s">
        <v>16</v>
      </c>
      <c r="O4" s="47">
        <v>19</v>
      </c>
      <c r="P4" s="47">
        <v>190</v>
      </c>
      <c r="Q4" s="47">
        <v>38</v>
      </c>
      <c r="R4" s="19">
        <f t="shared" si="0"/>
        <v>22.8</v>
      </c>
      <c r="S4" s="48">
        <v>228</v>
      </c>
      <c r="T4" s="49">
        <v>42</v>
      </c>
      <c r="U4" s="22">
        <f t="shared" si="1"/>
        <v>22.799999999999997</v>
      </c>
    </row>
    <row r="5" spans="1:43" s="20" customFormat="1" ht="45" x14ac:dyDescent="0.25">
      <c r="B5" s="40">
        <v>168</v>
      </c>
      <c r="C5" s="40" t="s">
        <v>10</v>
      </c>
      <c r="D5" s="41" t="s">
        <v>351</v>
      </c>
      <c r="E5" s="79" t="s">
        <v>352</v>
      </c>
      <c r="F5" s="42">
        <v>2012</v>
      </c>
      <c r="G5" s="41" t="s">
        <v>13</v>
      </c>
      <c r="H5" s="43" t="s">
        <v>14</v>
      </c>
      <c r="I5" s="41" t="s">
        <v>15</v>
      </c>
      <c r="J5" s="44">
        <v>1</v>
      </c>
      <c r="K5" s="45">
        <v>590142.43999999994</v>
      </c>
      <c r="L5" s="45">
        <v>590142.43999999994</v>
      </c>
      <c r="M5" s="46" t="s">
        <v>16</v>
      </c>
      <c r="N5" s="46" t="s">
        <v>16</v>
      </c>
      <c r="O5" s="47">
        <v>62941</v>
      </c>
      <c r="P5" s="47">
        <v>62941</v>
      </c>
      <c r="Q5" s="47">
        <v>12588.199999999997</v>
      </c>
      <c r="R5" s="19">
        <f t="shared" si="0"/>
        <v>75529.2</v>
      </c>
      <c r="S5" s="48">
        <v>75529.2</v>
      </c>
      <c r="T5" s="49">
        <v>42</v>
      </c>
      <c r="U5" s="22">
        <f t="shared" si="1"/>
        <v>7552.9199999999992</v>
      </c>
    </row>
    <row r="6" spans="1:43" s="20" customFormat="1" ht="30" x14ac:dyDescent="0.25">
      <c r="B6" s="40">
        <v>200</v>
      </c>
      <c r="C6" s="40" t="s">
        <v>10</v>
      </c>
      <c r="D6" s="41" t="s">
        <v>365</v>
      </c>
      <c r="E6" s="79" t="s">
        <v>366</v>
      </c>
      <c r="F6" s="42">
        <v>2014</v>
      </c>
      <c r="G6" s="41" t="s">
        <v>13</v>
      </c>
      <c r="H6" s="43" t="s">
        <v>14</v>
      </c>
      <c r="I6" s="41" t="s">
        <v>15</v>
      </c>
      <c r="J6" s="44">
        <v>1</v>
      </c>
      <c r="K6" s="45">
        <v>2036.41</v>
      </c>
      <c r="L6" s="45">
        <v>2036.41</v>
      </c>
      <c r="M6" s="46" t="s">
        <v>16</v>
      </c>
      <c r="N6" s="46" t="s">
        <v>16</v>
      </c>
      <c r="O6" s="47">
        <v>339</v>
      </c>
      <c r="P6" s="47">
        <v>339</v>
      </c>
      <c r="Q6" s="47">
        <v>67.800000000000011</v>
      </c>
      <c r="R6" s="19">
        <f t="shared" ref="R6:R7" si="2">O6*1.2</f>
        <v>406.8</v>
      </c>
      <c r="S6" s="48">
        <v>406.8</v>
      </c>
      <c r="T6" s="49">
        <v>42</v>
      </c>
      <c r="U6" s="22">
        <f t="shared" ref="U6:U7" si="3">S6/100*10</f>
        <v>40.680000000000007</v>
      </c>
    </row>
    <row r="7" spans="1:43" s="20" customFormat="1" ht="30" x14ac:dyDescent="0.25">
      <c r="B7" s="40">
        <v>202</v>
      </c>
      <c r="C7" s="40" t="s">
        <v>10</v>
      </c>
      <c r="D7" s="41" t="s">
        <v>369</v>
      </c>
      <c r="E7" s="79" t="s">
        <v>370</v>
      </c>
      <c r="F7" s="42">
        <v>2012</v>
      </c>
      <c r="G7" s="41" t="s">
        <v>13</v>
      </c>
      <c r="H7" s="43" t="s">
        <v>14</v>
      </c>
      <c r="I7" s="41" t="s">
        <v>38</v>
      </c>
      <c r="J7" s="44">
        <v>46</v>
      </c>
      <c r="K7" s="45">
        <v>305.33413043478265</v>
      </c>
      <c r="L7" s="45">
        <v>14045.37</v>
      </c>
      <c r="M7" s="46" t="s">
        <v>16</v>
      </c>
      <c r="N7" s="46" t="s">
        <v>16</v>
      </c>
      <c r="O7" s="47">
        <v>33</v>
      </c>
      <c r="P7" s="47">
        <v>1518</v>
      </c>
      <c r="Q7" s="47">
        <v>303.59999999999991</v>
      </c>
      <c r="R7" s="19">
        <f t="shared" si="2"/>
        <v>39.6</v>
      </c>
      <c r="S7" s="48">
        <v>1821.6</v>
      </c>
      <c r="T7" s="49">
        <v>42</v>
      </c>
      <c r="U7" s="22">
        <f t="shared" si="3"/>
        <v>182.15999999999997</v>
      </c>
    </row>
    <row r="8" spans="1:43" s="20" customFormat="1" ht="30" x14ac:dyDescent="0.25">
      <c r="B8" s="40">
        <v>349</v>
      </c>
      <c r="C8" s="40" t="s">
        <v>10</v>
      </c>
      <c r="D8" s="41" t="s">
        <v>662</v>
      </c>
      <c r="E8" s="79" t="s">
        <v>663</v>
      </c>
      <c r="F8" s="42">
        <v>2012</v>
      </c>
      <c r="G8" s="41" t="s">
        <v>13</v>
      </c>
      <c r="H8" s="43" t="s">
        <v>14</v>
      </c>
      <c r="I8" s="41" t="s">
        <v>664</v>
      </c>
      <c r="J8" s="51">
        <v>135.19999999999999</v>
      </c>
      <c r="K8" s="45">
        <v>53.80582788671024</v>
      </c>
      <c r="L8" s="45">
        <v>19757.5</v>
      </c>
      <c r="M8" s="46" t="s">
        <v>16</v>
      </c>
      <c r="N8" s="46" t="s">
        <v>16</v>
      </c>
      <c r="O8" s="47">
        <v>7</v>
      </c>
      <c r="P8" s="47">
        <v>946.39999999999986</v>
      </c>
      <c r="Q8" s="47">
        <v>189.27999999999997</v>
      </c>
      <c r="R8" s="19">
        <f t="shared" ref="R8:R14" si="4">O8*1.2</f>
        <v>8.4</v>
      </c>
      <c r="S8" s="48">
        <v>1135.6799999999998</v>
      </c>
      <c r="T8" s="49">
        <v>42</v>
      </c>
      <c r="U8" s="22">
        <f t="shared" ref="U8:U14" si="5">S8/100*10</f>
        <v>113.56799999999998</v>
      </c>
    </row>
    <row r="9" spans="1:43" s="20" customFormat="1" ht="45" x14ac:dyDescent="0.25">
      <c r="B9" s="40">
        <v>350</v>
      </c>
      <c r="C9" s="40" t="s">
        <v>10</v>
      </c>
      <c r="D9" s="41" t="s">
        <v>665</v>
      </c>
      <c r="E9" s="79" t="s">
        <v>666</v>
      </c>
      <c r="F9" s="42">
        <v>2012</v>
      </c>
      <c r="G9" s="41" t="s">
        <v>13</v>
      </c>
      <c r="H9" s="43" t="s">
        <v>14</v>
      </c>
      <c r="I9" s="41" t="s">
        <v>198</v>
      </c>
      <c r="J9" s="44">
        <v>136.69999999999999</v>
      </c>
      <c r="K9" s="45">
        <v>87.066203365032933</v>
      </c>
      <c r="L9" s="45">
        <v>11901.95</v>
      </c>
      <c r="M9" s="46" t="s">
        <v>16</v>
      </c>
      <c r="N9" s="46" t="s">
        <v>16</v>
      </c>
      <c r="O9" s="47">
        <v>11</v>
      </c>
      <c r="P9" s="47">
        <v>1503.6999999999998</v>
      </c>
      <c r="Q9" s="47">
        <v>300.74</v>
      </c>
      <c r="R9" s="19">
        <f t="shared" si="4"/>
        <v>13.2</v>
      </c>
      <c r="S9" s="48">
        <v>1804.4399999999998</v>
      </c>
      <c r="T9" s="49">
        <v>42</v>
      </c>
      <c r="U9" s="22">
        <f t="shared" si="5"/>
        <v>180.44399999999999</v>
      </c>
      <c r="X9" s="36"/>
    </row>
    <row r="10" spans="1:43" s="20" customFormat="1" x14ac:dyDescent="0.25">
      <c r="B10" s="40">
        <v>351</v>
      </c>
      <c r="C10" s="40" t="s">
        <v>10</v>
      </c>
      <c r="D10" s="41" t="s">
        <v>667</v>
      </c>
      <c r="E10" s="79" t="s">
        <v>668</v>
      </c>
      <c r="F10" s="42">
        <v>2012</v>
      </c>
      <c r="G10" s="41" t="s">
        <v>13</v>
      </c>
      <c r="H10" s="43" t="s">
        <v>14</v>
      </c>
      <c r="I10" s="41" t="s">
        <v>664</v>
      </c>
      <c r="J10" s="44">
        <v>8.1199999999999992</v>
      </c>
      <c r="K10" s="45">
        <v>32.544334975369459</v>
      </c>
      <c r="L10" s="45">
        <v>264.26</v>
      </c>
      <c r="M10" s="46" t="s">
        <v>16</v>
      </c>
      <c r="N10" s="46" t="s">
        <v>16</v>
      </c>
      <c r="O10" s="47">
        <v>4</v>
      </c>
      <c r="P10" s="47">
        <v>32.479999999999997</v>
      </c>
      <c r="Q10" s="47">
        <v>6.4959999999999951</v>
      </c>
      <c r="R10" s="19">
        <f t="shared" si="4"/>
        <v>4.8</v>
      </c>
      <c r="S10" s="48">
        <v>38.975999999999992</v>
      </c>
      <c r="T10" s="49">
        <v>42</v>
      </c>
      <c r="U10" s="22">
        <f t="shared" si="5"/>
        <v>3.8975999999999993</v>
      </c>
    </row>
    <row r="11" spans="1:43" s="20" customFormat="1" ht="60" x14ac:dyDescent="0.25">
      <c r="B11" s="40">
        <v>352</v>
      </c>
      <c r="C11" s="40" t="s">
        <v>10</v>
      </c>
      <c r="D11" s="41" t="s">
        <v>669</v>
      </c>
      <c r="E11" s="79" t="s">
        <v>670</v>
      </c>
      <c r="F11" s="42">
        <v>2012</v>
      </c>
      <c r="G11" s="41" t="s">
        <v>13</v>
      </c>
      <c r="H11" s="43" t="s">
        <v>14</v>
      </c>
      <c r="I11" s="41" t="s">
        <v>15</v>
      </c>
      <c r="J11" s="44">
        <v>4</v>
      </c>
      <c r="K11" s="45">
        <v>475587.95500000002</v>
      </c>
      <c r="L11" s="45">
        <v>1902351.82</v>
      </c>
      <c r="M11" s="46" t="s">
        <v>16</v>
      </c>
      <c r="N11" s="46" t="s">
        <v>16</v>
      </c>
      <c r="O11" s="47">
        <v>50723</v>
      </c>
      <c r="P11" s="47">
        <v>202892</v>
      </c>
      <c r="Q11" s="47">
        <v>40578.399999999994</v>
      </c>
      <c r="R11" s="19">
        <f t="shared" si="4"/>
        <v>60867.6</v>
      </c>
      <c r="S11" s="48">
        <v>243470.4</v>
      </c>
      <c r="T11" s="49">
        <v>42</v>
      </c>
      <c r="U11" s="22">
        <f t="shared" si="5"/>
        <v>24347.039999999997</v>
      </c>
    </row>
    <row r="12" spans="1:43" s="20" customFormat="1" ht="60" x14ac:dyDescent="0.25">
      <c r="B12" s="40">
        <v>353</v>
      </c>
      <c r="C12" s="40" t="s">
        <v>10</v>
      </c>
      <c r="D12" s="41" t="s">
        <v>671</v>
      </c>
      <c r="E12" s="79" t="s">
        <v>672</v>
      </c>
      <c r="F12" s="42">
        <v>2012</v>
      </c>
      <c r="G12" s="41" t="s">
        <v>13</v>
      </c>
      <c r="H12" s="43" t="s">
        <v>14</v>
      </c>
      <c r="I12" s="41" t="s">
        <v>15</v>
      </c>
      <c r="J12" s="44">
        <v>1</v>
      </c>
      <c r="K12" s="45">
        <v>402305.37</v>
      </c>
      <c r="L12" s="45">
        <v>402305.37</v>
      </c>
      <c r="M12" s="46" t="s">
        <v>16</v>
      </c>
      <c r="N12" s="46" t="s">
        <v>16</v>
      </c>
      <c r="O12" s="47">
        <v>42907</v>
      </c>
      <c r="P12" s="47">
        <v>42907</v>
      </c>
      <c r="Q12" s="47">
        <v>8581.4000000000015</v>
      </c>
      <c r="R12" s="19">
        <f t="shared" si="4"/>
        <v>51488.4</v>
      </c>
      <c r="S12" s="48">
        <v>51488.4</v>
      </c>
      <c r="T12" s="49">
        <v>42</v>
      </c>
      <c r="U12" s="22">
        <f t="shared" si="5"/>
        <v>5148.84</v>
      </c>
    </row>
    <row r="13" spans="1:43" s="20" customFormat="1" ht="60" x14ac:dyDescent="0.25">
      <c r="B13" s="40">
        <v>354</v>
      </c>
      <c r="C13" s="40" t="s">
        <v>10</v>
      </c>
      <c r="D13" s="41" t="s">
        <v>673</v>
      </c>
      <c r="E13" s="79" t="s">
        <v>674</v>
      </c>
      <c r="F13" s="42">
        <v>2012</v>
      </c>
      <c r="G13" s="41" t="s">
        <v>13</v>
      </c>
      <c r="H13" s="43" t="s">
        <v>14</v>
      </c>
      <c r="I13" s="41" t="s">
        <v>15</v>
      </c>
      <c r="J13" s="44">
        <v>2</v>
      </c>
      <c r="K13" s="45">
        <v>330223.28999999998</v>
      </c>
      <c r="L13" s="45">
        <v>660446.57999999996</v>
      </c>
      <c r="M13" s="46" t="s">
        <v>16</v>
      </c>
      <c r="N13" s="46" t="s">
        <v>16</v>
      </c>
      <c r="O13" s="47">
        <v>35219</v>
      </c>
      <c r="P13" s="47">
        <v>70438</v>
      </c>
      <c r="Q13" s="47">
        <v>14087.599999999991</v>
      </c>
      <c r="R13" s="19">
        <f t="shared" si="4"/>
        <v>42262.799999999996</v>
      </c>
      <c r="S13" s="48">
        <v>84525.599999999991</v>
      </c>
      <c r="T13" s="49">
        <v>42</v>
      </c>
      <c r="U13" s="22">
        <f t="shared" si="5"/>
        <v>8452.5599999999977</v>
      </c>
    </row>
    <row r="14" spans="1:43" s="20" customFormat="1" ht="60" x14ac:dyDescent="0.25">
      <c r="B14" s="40">
        <v>355</v>
      </c>
      <c r="C14" s="40" t="s">
        <v>10</v>
      </c>
      <c r="D14" s="41" t="s">
        <v>675</v>
      </c>
      <c r="E14" s="79" t="s">
        <v>676</v>
      </c>
      <c r="F14" s="42">
        <v>2012</v>
      </c>
      <c r="G14" s="41" t="s">
        <v>13</v>
      </c>
      <c r="H14" s="43" t="s">
        <v>14</v>
      </c>
      <c r="I14" s="41" t="s">
        <v>198</v>
      </c>
      <c r="J14" s="44">
        <v>110</v>
      </c>
      <c r="K14" s="45">
        <v>90.592636363636373</v>
      </c>
      <c r="L14" s="45">
        <v>9965.19</v>
      </c>
      <c r="M14" s="46" t="s">
        <v>16</v>
      </c>
      <c r="N14" s="46" t="s">
        <v>16</v>
      </c>
      <c r="O14" s="47">
        <v>10</v>
      </c>
      <c r="P14" s="47">
        <v>1100</v>
      </c>
      <c r="Q14" s="47">
        <v>220</v>
      </c>
      <c r="R14" s="19">
        <f t="shared" si="4"/>
        <v>12</v>
      </c>
      <c r="S14" s="48">
        <v>1320</v>
      </c>
      <c r="T14" s="49">
        <v>42</v>
      </c>
      <c r="U14" s="22">
        <f t="shared" si="5"/>
        <v>132</v>
      </c>
    </row>
    <row r="15" spans="1:43" ht="30" x14ac:dyDescent="0.25">
      <c r="A15" s="21" t="s">
        <v>878</v>
      </c>
      <c r="B15" s="40">
        <v>458</v>
      </c>
      <c r="C15" s="52" t="s">
        <v>10</v>
      </c>
      <c r="D15" s="53" t="s">
        <v>880</v>
      </c>
      <c r="E15" s="91" t="s">
        <v>974</v>
      </c>
      <c r="F15" s="54">
        <v>2015</v>
      </c>
      <c r="G15" s="53" t="s">
        <v>148</v>
      </c>
      <c r="H15" s="43" t="s">
        <v>14</v>
      </c>
      <c r="I15" s="53" t="s">
        <v>879</v>
      </c>
      <c r="J15" s="55">
        <v>13.379</v>
      </c>
      <c r="K15" s="56">
        <v>23956.800209283207</v>
      </c>
      <c r="L15" s="56">
        <v>320518.03000000003</v>
      </c>
      <c r="M15" s="46" t="s">
        <v>16</v>
      </c>
      <c r="N15" s="46" t="s">
        <v>16</v>
      </c>
      <c r="O15" s="47">
        <v>10195.966666666665</v>
      </c>
      <c r="P15" s="47">
        <v>136411.8380333333</v>
      </c>
      <c r="Q15" s="47">
        <v>27282.367606666667</v>
      </c>
      <c r="R15" s="19">
        <f t="shared" ref="R15" si="6">O15*1.2</f>
        <v>12235.159999999998</v>
      </c>
      <c r="S15" s="48">
        <v>163694.20563999997</v>
      </c>
      <c r="T15" s="49">
        <v>42</v>
      </c>
      <c r="U15" s="22">
        <f t="shared" ref="U15" si="7">S15/100*10</f>
        <v>16369.420563999996</v>
      </c>
    </row>
    <row r="16" spans="1:43" s="20" customFormat="1" x14ac:dyDescent="0.25">
      <c r="B16" s="21"/>
      <c r="C16" s="21"/>
      <c r="D16" s="21"/>
      <c r="E16" s="78"/>
      <c r="F16" s="21"/>
      <c r="G16" s="21"/>
      <c r="H16" s="21"/>
      <c r="I16" s="21"/>
      <c r="J16" s="21"/>
      <c r="K16" s="33"/>
      <c r="L16" s="33"/>
      <c r="M16" s="33"/>
      <c r="N16" s="33"/>
      <c r="O16" s="21"/>
      <c r="P16" s="11">
        <f>SUBTOTAL(9,P3:P15)</f>
        <v>547985.41803333326</v>
      </c>
      <c r="Q16" s="21"/>
      <c r="R16" s="21"/>
      <c r="S16" s="66">
        <f>SUBTOTAL(9,S3:S15)</f>
        <v>657582.50163999991</v>
      </c>
      <c r="T16" s="36"/>
      <c r="U16" s="11">
        <f>SUM(U3:U15)</f>
        <v>65758.250163999997</v>
      </c>
    </row>
    <row r="17" spans="5:21" s="20" customFormat="1" x14ac:dyDescent="0.25">
      <c r="E17" s="81"/>
      <c r="K17" s="67"/>
      <c r="L17" s="67"/>
      <c r="M17" s="67"/>
      <c r="N17" s="67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O22" s="69"/>
      <c r="P22" s="70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O23" s="71"/>
      <c r="P23" s="71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O24" s="71"/>
      <c r="P24" s="71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O25" s="71"/>
      <c r="P25" s="71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O26" s="70"/>
      <c r="P26" s="71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O27" s="70"/>
      <c r="P27" s="70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O28" s="70"/>
      <c r="P28" s="70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O29" s="70"/>
      <c r="P29" s="70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O30" s="70"/>
      <c r="P30" s="70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O31" s="70"/>
      <c r="P31" s="70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O32" s="70"/>
      <c r="P32" s="70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</sheetData>
  <autoFilter ref="A2:T15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35"/>
  <sheetViews>
    <sheetView zoomScale="85" zoomScaleNormal="85" workbookViewId="0">
      <pane ySplit="2" topLeftCell="A70" activePane="bottomLeft" state="frozen"/>
      <selection activeCell="B1" sqref="B1"/>
      <selection pane="bottomLeft" activeCell="T3" sqref="T3:T79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4.710937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69.75" customHeight="1" x14ac:dyDescent="0.25">
      <c r="B3" s="40">
        <v>216</v>
      </c>
      <c r="C3" s="40" t="s">
        <v>10</v>
      </c>
      <c r="D3" s="41" t="s">
        <v>397</v>
      </c>
      <c r="E3" s="79" t="s">
        <v>398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1</v>
      </c>
      <c r="K3" s="45">
        <v>11007.6</v>
      </c>
      <c r="L3" s="45">
        <v>11007.6</v>
      </c>
      <c r="M3" s="46" t="s">
        <v>16</v>
      </c>
      <c r="N3" s="46" t="s">
        <v>16</v>
      </c>
      <c r="O3" s="47">
        <v>1174</v>
      </c>
      <c r="P3" s="47">
        <v>1174</v>
      </c>
      <c r="Q3" s="47">
        <v>234.79999999999995</v>
      </c>
      <c r="R3" s="19">
        <f t="shared" ref="R3:R45" si="0">O3*1.2</f>
        <v>1408.8</v>
      </c>
      <c r="S3" s="48">
        <v>1408.8</v>
      </c>
      <c r="T3" s="49">
        <v>47</v>
      </c>
      <c r="U3" s="22">
        <f t="shared" ref="U3:U45" si="1">S3/100*10</f>
        <v>140.88</v>
      </c>
    </row>
    <row r="4" spans="2:43" s="20" customFormat="1" ht="30" x14ac:dyDescent="0.25">
      <c r="B4" s="40">
        <v>217</v>
      </c>
      <c r="C4" s="40" t="s">
        <v>10</v>
      </c>
      <c r="D4" s="41" t="s">
        <v>399</v>
      </c>
      <c r="E4" s="79" t="s">
        <v>400</v>
      </c>
      <c r="F4" s="42">
        <v>2012</v>
      </c>
      <c r="G4" s="41" t="s">
        <v>13</v>
      </c>
      <c r="H4" s="43" t="s">
        <v>14</v>
      </c>
      <c r="I4" s="41" t="s">
        <v>15</v>
      </c>
      <c r="J4" s="44">
        <v>2</v>
      </c>
      <c r="K4" s="45">
        <v>834.5</v>
      </c>
      <c r="L4" s="45">
        <v>1669</v>
      </c>
      <c r="M4" s="46" t="s">
        <v>16</v>
      </c>
      <c r="N4" s="46" t="s">
        <v>16</v>
      </c>
      <c r="O4" s="47">
        <v>89</v>
      </c>
      <c r="P4" s="47">
        <v>178</v>
      </c>
      <c r="Q4" s="47">
        <v>35.599999999999994</v>
      </c>
      <c r="R4" s="19">
        <f t="shared" si="0"/>
        <v>106.8</v>
      </c>
      <c r="S4" s="48">
        <v>213.6</v>
      </c>
      <c r="T4" s="49">
        <v>47</v>
      </c>
      <c r="U4" s="22">
        <f t="shared" si="1"/>
        <v>21.36</v>
      </c>
    </row>
    <row r="5" spans="2:43" s="20" customFormat="1" x14ac:dyDescent="0.25">
      <c r="B5" s="40">
        <v>218</v>
      </c>
      <c r="C5" s="40" t="s">
        <v>10</v>
      </c>
      <c r="D5" s="41" t="s">
        <v>401</v>
      </c>
      <c r="E5" s="79" t="s">
        <v>402</v>
      </c>
      <c r="F5" s="42">
        <v>2014</v>
      </c>
      <c r="G5" s="41" t="s">
        <v>13</v>
      </c>
      <c r="H5" s="43" t="s">
        <v>14</v>
      </c>
      <c r="I5" s="41" t="s">
        <v>15</v>
      </c>
      <c r="J5" s="44">
        <v>1</v>
      </c>
      <c r="K5" s="45">
        <v>4662.83</v>
      </c>
      <c r="L5" s="45">
        <v>4662.83</v>
      </c>
      <c r="M5" s="46" t="s">
        <v>16</v>
      </c>
      <c r="N5" s="46" t="s">
        <v>16</v>
      </c>
      <c r="O5" s="47">
        <v>776</v>
      </c>
      <c r="P5" s="47">
        <v>776</v>
      </c>
      <c r="Q5" s="47">
        <v>155.19999999999993</v>
      </c>
      <c r="R5" s="19">
        <f t="shared" si="0"/>
        <v>931.19999999999993</v>
      </c>
      <c r="S5" s="48">
        <v>931.19999999999993</v>
      </c>
      <c r="T5" s="49">
        <v>47</v>
      </c>
      <c r="U5" s="22">
        <f t="shared" si="1"/>
        <v>93.11999999999999</v>
      </c>
    </row>
    <row r="6" spans="2:43" s="20" customFormat="1" ht="30" x14ac:dyDescent="0.25">
      <c r="B6" s="40">
        <v>219</v>
      </c>
      <c r="C6" s="40" t="s">
        <v>10</v>
      </c>
      <c r="D6" s="41" t="s">
        <v>403</v>
      </c>
      <c r="E6" s="79" t="s">
        <v>404</v>
      </c>
      <c r="F6" s="42">
        <v>2012</v>
      </c>
      <c r="G6" s="41" t="s">
        <v>13</v>
      </c>
      <c r="H6" s="43" t="s">
        <v>14</v>
      </c>
      <c r="I6" s="41" t="s">
        <v>15</v>
      </c>
      <c r="J6" s="44">
        <v>10</v>
      </c>
      <c r="K6" s="45">
        <v>1099.498</v>
      </c>
      <c r="L6" s="45">
        <v>10994.98</v>
      </c>
      <c r="M6" s="46" t="s">
        <v>16</v>
      </c>
      <c r="N6" s="46" t="s">
        <v>16</v>
      </c>
      <c r="O6" s="47">
        <v>117</v>
      </c>
      <c r="P6" s="47">
        <v>1170</v>
      </c>
      <c r="Q6" s="47">
        <v>234</v>
      </c>
      <c r="R6" s="19">
        <f t="shared" si="0"/>
        <v>140.4</v>
      </c>
      <c r="S6" s="48">
        <v>1404</v>
      </c>
      <c r="T6" s="49">
        <v>47</v>
      </c>
      <c r="U6" s="22">
        <f t="shared" si="1"/>
        <v>140.39999999999998</v>
      </c>
    </row>
    <row r="7" spans="2:43" s="20" customFormat="1" ht="30" x14ac:dyDescent="0.25">
      <c r="B7" s="40">
        <v>220</v>
      </c>
      <c r="C7" s="40" t="s">
        <v>10</v>
      </c>
      <c r="D7" s="41" t="s">
        <v>405</v>
      </c>
      <c r="E7" s="79" t="s">
        <v>406</v>
      </c>
      <c r="F7" s="42">
        <v>2012</v>
      </c>
      <c r="G7" s="41" t="s">
        <v>13</v>
      </c>
      <c r="H7" s="43" t="s">
        <v>14</v>
      </c>
      <c r="I7" s="41" t="s">
        <v>15</v>
      </c>
      <c r="J7" s="44">
        <v>2</v>
      </c>
      <c r="K7" s="45">
        <v>975.20500000000004</v>
      </c>
      <c r="L7" s="45">
        <v>1950.41</v>
      </c>
      <c r="M7" s="46" t="s">
        <v>16</v>
      </c>
      <c r="N7" s="46" t="s">
        <v>16</v>
      </c>
      <c r="O7" s="47">
        <v>104</v>
      </c>
      <c r="P7" s="47">
        <v>208</v>
      </c>
      <c r="Q7" s="47">
        <v>41.599999999999994</v>
      </c>
      <c r="R7" s="19">
        <f t="shared" si="0"/>
        <v>124.8</v>
      </c>
      <c r="S7" s="48">
        <v>249.6</v>
      </c>
      <c r="T7" s="49">
        <v>47</v>
      </c>
      <c r="U7" s="22">
        <f t="shared" si="1"/>
        <v>24.96</v>
      </c>
    </row>
    <row r="8" spans="2:43" s="20" customFormat="1" x14ac:dyDescent="0.25">
      <c r="B8" s="40">
        <v>221</v>
      </c>
      <c r="C8" s="40" t="s">
        <v>10</v>
      </c>
      <c r="D8" s="41" t="s">
        <v>407</v>
      </c>
      <c r="E8" s="79" t="s">
        <v>408</v>
      </c>
      <c r="F8" s="42">
        <v>2014</v>
      </c>
      <c r="G8" s="41" t="s">
        <v>13</v>
      </c>
      <c r="H8" s="43" t="s">
        <v>14</v>
      </c>
      <c r="I8" s="41" t="s">
        <v>15</v>
      </c>
      <c r="J8" s="44">
        <v>1</v>
      </c>
      <c r="K8" s="45">
        <v>4828.97</v>
      </c>
      <c r="L8" s="45">
        <v>4828.97</v>
      </c>
      <c r="M8" s="46" t="s">
        <v>16</v>
      </c>
      <c r="N8" s="46" t="s">
        <v>16</v>
      </c>
      <c r="O8" s="47">
        <v>804</v>
      </c>
      <c r="P8" s="47">
        <v>804</v>
      </c>
      <c r="Q8" s="47">
        <v>160.79999999999995</v>
      </c>
      <c r="R8" s="19">
        <f t="shared" si="0"/>
        <v>964.8</v>
      </c>
      <c r="S8" s="48">
        <v>964.8</v>
      </c>
      <c r="T8" s="49">
        <v>47</v>
      </c>
      <c r="U8" s="22">
        <f t="shared" si="1"/>
        <v>96.47999999999999</v>
      </c>
    </row>
    <row r="9" spans="2:43" s="20" customFormat="1" ht="30" x14ac:dyDescent="0.25">
      <c r="B9" s="40">
        <v>222</v>
      </c>
      <c r="C9" s="40" t="s">
        <v>10</v>
      </c>
      <c r="D9" s="41" t="s">
        <v>409</v>
      </c>
      <c r="E9" s="79" t="s">
        <v>410</v>
      </c>
      <c r="F9" s="42">
        <v>2012</v>
      </c>
      <c r="G9" s="41" t="s">
        <v>13</v>
      </c>
      <c r="H9" s="43" t="s">
        <v>14</v>
      </c>
      <c r="I9" s="41" t="s">
        <v>15</v>
      </c>
      <c r="J9" s="44">
        <v>4</v>
      </c>
      <c r="K9" s="45">
        <v>382.01749999999998</v>
      </c>
      <c r="L9" s="45">
        <v>1528.07</v>
      </c>
      <c r="M9" s="46" t="s">
        <v>16</v>
      </c>
      <c r="N9" s="46" t="s">
        <v>16</v>
      </c>
      <c r="O9" s="47">
        <v>41</v>
      </c>
      <c r="P9" s="47">
        <v>164</v>
      </c>
      <c r="Q9" s="47">
        <v>32.799999999999983</v>
      </c>
      <c r="R9" s="19">
        <f t="shared" si="0"/>
        <v>49.199999999999996</v>
      </c>
      <c r="S9" s="48">
        <v>196.79999999999998</v>
      </c>
      <c r="T9" s="49">
        <v>47</v>
      </c>
      <c r="U9" s="22">
        <f t="shared" si="1"/>
        <v>19.679999999999996</v>
      </c>
    </row>
    <row r="10" spans="2:43" s="20" customFormat="1" ht="30" x14ac:dyDescent="0.25">
      <c r="B10" s="40">
        <v>223</v>
      </c>
      <c r="C10" s="40" t="s">
        <v>10</v>
      </c>
      <c r="D10" s="41" t="s">
        <v>411</v>
      </c>
      <c r="E10" s="79" t="s">
        <v>412</v>
      </c>
      <c r="F10" s="42">
        <v>2012</v>
      </c>
      <c r="G10" s="41" t="s">
        <v>13</v>
      </c>
      <c r="H10" s="43" t="s">
        <v>14</v>
      </c>
      <c r="I10" s="41" t="s">
        <v>15</v>
      </c>
      <c r="J10" s="44">
        <v>5</v>
      </c>
      <c r="K10" s="45">
        <v>1472.92</v>
      </c>
      <c r="L10" s="45">
        <v>7364.6</v>
      </c>
      <c r="M10" s="46" t="s">
        <v>16</v>
      </c>
      <c r="N10" s="46" t="s">
        <v>16</v>
      </c>
      <c r="O10" s="47">
        <v>157</v>
      </c>
      <c r="P10" s="47">
        <v>785</v>
      </c>
      <c r="Q10" s="47">
        <v>157</v>
      </c>
      <c r="R10" s="19">
        <f t="shared" si="0"/>
        <v>188.4</v>
      </c>
      <c r="S10" s="48">
        <v>942</v>
      </c>
      <c r="T10" s="49">
        <v>47</v>
      </c>
      <c r="U10" s="22">
        <f t="shared" si="1"/>
        <v>94.2</v>
      </c>
    </row>
    <row r="11" spans="2:43" s="20" customFormat="1" ht="30" x14ac:dyDescent="0.25">
      <c r="B11" s="40">
        <v>224</v>
      </c>
      <c r="C11" s="40" t="s">
        <v>10</v>
      </c>
      <c r="D11" s="41" t="s">
        <v>413</v>
      </c>
      <c r="E11" s="79" t="s">
        <v>414</v>
      </c>
      <c r="F11" s="42">
        <v>2012</v>
      </c>
      <c r="G11" s="41" t="s">
        <v>13</v>
      </c>
      <c r="H11" s="43" t="s">
        <v>14</v>
      </c>
      <c r="I11" s="41" t="s">
        <v>15</v>
      </c>
      <c r="J11" s="44">
        <v>5</v>
      </c>
      <c r="K11" s="45">
        <v>1811.0540000000001</v>
      </c>
      <c r="L11" s="45">
        <v>9055.27</v>
      </c>
      <c r="M11" s="46" t="s">
        <v>16</v>
      </c>
      <c r="N11" s="46" t="s">
        <v>16</v>
      </c>
      <c r="O11" s="47">
        <v>193</v>
      </c>
      <c r="P11" s="47">
        <v>965</v>
      </c>
      <c r="Q11" s="47">
        <v>193</v>
      </c>
      <c r="R11" s="19">
        <f t="shared" si="0"/>
        <v>231.6</v>
      </c>
      <c r="S11" s="48">
        <v>1158</v>
      </c>
      <c r="T11" s="49">
        <v>47</v>
      </c>
      <c r="U11" s="22">
        <f t="shared" si="1"/>
        <v>115.8</v>
      </c>
    </row>
    <row r="12" spans="2:43" s="20" customFormat="1" ht="30" x14ac:dyDescent="0.25">
      <c r="B12" s="40">
        <v>225</v>
      </c>
      <c r="C12" s="40" t="s">
        <v>10</v>
      </c>
      <c r="D12" s="41" t="s">
        <v>415</v>
      </c>
      <c r="E12" s="79" t="s">
        <v>416</v>
      </c>
      <c r="F12" s="42">
        <v>2012</v>
      </c>
      <c r="G12" s="41" t="s">
        <v>13</v>
      </c>
      <c r="H12" s="43" t="s">
        <v>14</v>
      </c>
      <c r="I12" s="41" t="s">
        <v>15</v>
      </c>
      <c r="J12" s="44">
        <v>4</v>
      </c>
      <c r="K12" s="45">
        <v>2126.1125000000002</v>
      </c>
      <c r="L12" s="45">
        <v>8504.4500000000007</v>
      </c>
      <c r="M12" s="46" t="s">
        <v>16</v>
      </c>
      <c r="N12" s="46" t="s">
        <v>16</v>
      </c>
      <c r="O12" s="47">
        <v>227</v>
      </c>
      <c r="P12" s="47">
        <v>908</v>
      </c>
      <c r="Q12" s="47">
        <v>181.59999999999991</v>
      </c>
      <c r="R12" s="19">
        <f t="shared" si="0"/>
        <v>272.39999999999998</v>
      </c>
      <c r="S12" s="48">
        <v>1089.5999999999999</v>
      </c>
      <c r="T12" s="49">
        <v>47</v>
      </c>
      <c r="U12" s="22">
        <f t="shared" si="1"/>
        <v>108.96</v>
      </c>
    </row>
    <row r="13" spans="2:43" s="20" customFormat="1" ht="30" x14ac:dyDescent="0.25">
      <c r="B13" s="40">
        <v>226</v>
      </c>
      <c r="C13" s="40" t="s">
        <v>10</v>
      </c>
      <c r="D13" s="41" t="s">
        <v>417</v>
      </c>
      <c r="E13" s="79" t="s">
        <v>418</v>
      </c>
      <c r="F13" s="42">
        <v>2012</v>
      </c>
      <c r="G13" s="41" t="s">
        <v>13</v>
      </c>
      <c r="H13" s="43" t="s">
        <v>14</v>
      </c>
      <c r="I13" s="41" t="s">
        <v>15</v>
      </c>
      <c r="J13" s="44">
        <v>6</v>
      </c>
      <c r="K13" s="45">
        <v>2119.4050000000002</v>
      </c>
      <c r="L13" s="45">
        <v>12716.43</v>
      </c>
      <c r="M13" s="46" t="s">
        <v>16</v>
      </c>
      <c r="N13" s="46" t="s">
        <v>16</v>
      </c>
      <c r="O13" s="47">
        <v>226</v>
      </c>
      <c r="P13" s="47">
        <v>1356</v>
      </c>
      <c r="Q13" s="47">
        <v>271.20000000000005</v>
      </c>
      <c r="R13" s="19">
        <f t="shared" si="0"/>
        <v>271.2</v>
      </c>
      <c r="S13" s="48">
        <v>1627.2</v>
      </c>
      <c r="T13" s="49">
        <v>47</v>
      </c>
      <c r="U13" s="22">
        <f t="shared" si="1"/>
        <v>162.72000000000003</v>
      </c>
    </row>
    <row r="14" spans="2:43" s="20" customFormat="1" ht="45" x14ac:dyDescent="0.25">
      <c r="B14" s="40">
        <v>227</v>
      </c>
      <c r="C14" s="40" t="s">
        <v>10</v>
      </c>
      <c r="D14" s="41" t="s">
        <v>419</v>
      </c>
      <c r="E14" s="79" t="s">
        <v>420</v>
      </c>
      <c r="F14" s="42">
        <v>2012</v>
      </c>
      <c r="G14" s="41" t="s">
        <v>13</v>
      </c>
      <c r="H14" s="43" t="s">
        <v>14</v>
      </c>
      <c r="I14" s="41" t="s">
        <v>15</v>
      </c>
      <c r="J14" s="44">
        <v>2</v>
      </c>
      <c r="K14" s="45">
        <v>24729.42</v>
      </c>
      <c r="L14" s="45">
        <v>49458.84</v>
      </c>
      <c r="M14" s="46" t="s">
        <v>16</v>
      </c>
      <c r="N14" s="46" t="s">
        <v>16</v>
      </c>
      <c r="O14" s="47">
        <v>2637</v>
      </c>
      <c r="P14" s="47">
        <v>5274</v>
      </c>
      <c r="Q14" s="47">
        <v>1054.8000000000002</v>
      </c>
      <c r="R14" s="19">
        <f t="shared" si="0"/>
        <v>3164.4</v>
      </c>
      <c r="S14" s="48">
        <v>6328.8</v>
      </c>
      <c r="T14" s="49">
        <v>47</v>
      </c>
      <c r="U14" s="22">
        <f t="shared" si="1"/>
        <v>632.88</v>
      </c>
    </row>
    <row r="15" spans="2:43" s="20" customFormat="1" ht="30" x14ac:dyDescent="0.25">
      <c r="B15" s="40">
        <v>228</v>
      </c>
      <c r="C15" s="40" t="s">
        <v>10</v>
      </c>
      <c r="D15" s="41" t="s">
        <v>421</v>
      </c>
      <c r="E15" s="79" t="s">
        <v>422</v>
      </c>
      <c r="F15" s="42">
        <v>2012</v>
      </c>
      <c r="G15" s="41" t="s">
        <v>13</v>
      </c>
      <c r="H15" s="43" t="s">
        <v>14</v>
      </c>
      <c r="I15" s="41" t="s">
        <v>15</v>
      </c>
      <c r="J15" s="44">
        <v>22</v>
      </c>
      <c r="K15" s="45">
        <v>422.78045454545457</v>
      </c>
      <c r="L15" s="45">
        <v>9301.17</v>
      </c>
      <c r="M15" s="46" t="s">
        <v>16</v>
      </c>
      <c r="N15" s="46" t="s">
        <v>16</v>
      </c>
      <c r="O15" s="47">
        <v>45</v>
      </c>
      <c r="P15" s="47">
        <v>990</v>
      </c>
      <c r="Q15" s="47">
        <v>198</v>
      </c>
      <c r="R15" s="19">
        <f t="shared" si="0"/>
        <v>54</v>
      </c>
      <c r="S15" s="48">
        <v>1188</v>
      </c>
      <c r="T15" s="49">
        <v>47</v>
      </c>
      <c r="U15" s="22">
        <f t="shared" si="1"/>
        <v>118.80000000000001</v>
      </c>
    </row>
    <row r="16" spans="2:43" s="20" customFormat="1" ht="30" x14ac:dyDescent="0.25">
      <c r="B16" s="40">
        <v>229</v>
      </c>
      <c r="C16" s="40" t="s">
        <v>10</v>
      </c>
      <c r="D16" s="41" t="s">
        <v>423</v>
      </c>
      <c r="E16" s="79" t="s">
        <v>424</v>
      </c>
      <c r="F16" s="42">
        <v>2012</v>
      </c>
      <c r="G16" s="41" t="s">
        <v>13</v>
      </c>
      <c r="H16" s="43" t="s">
        <v>14</v>
      </c>
      <c r="I16" s="41" t="s">
        <v>15</v>
      </c>
      <c r="J16" s="44">
        <v>11</v>
      </c>
      <c r="K16" s="45">
        <v>2104.2018181818185</v>
      </c>
      <c r="L16" s="45">
        <v>23146.22</v>
      </c>
      <c r="M16" s="46" t="s">
        <v>16</v>
      </c>
      <c r="N16" s="46" t="s">
        <v>16</v>
      </c>
      <c r="O16" s="47">
        <v>224</v>
      </c>
      <c r="P16" s="47">
        <v>2464</v>
      </c>
      <c r="Q16" s="47">
        <v>492.79999999999973</v>
      </c>
      <c r="R16" s="19">
        <f t="shared" si="0"/>
        <v>268.8</v>
      </c>
      <c r="S16" s="48">
        <v>2956.7999999999997</v>
      </c>
      <c r="T16" s="49">
        <v>47</v>
      </c>
      <c r="U16" s="22">
        <f t="shared" si="1"/>
        <v>295.67999999999995</v>
      </c>
    </row>
    <row r="17" spans="2:21" s="20" customFormat="1" ht="30" x14ac:dyDescent="0.25">
      <c r="B17" s="40">
        <v>230</v>
      </c>
      <c r="C17" s="40" t="s">
        <v>10</v>
      </c>
      <c r="D17" s="41" t="s">
        <v>425</v>
      </c>
      <c r="E17" s="79" t="s">
        <v>426</v>
      </c>
      <c r="F17" s="42">
        <v>2012</v>
      </c>
      <c r="G17" s="41" t="s">
        <v>13</v>
      </c>
      <c r="H17" s="43" t="s">
        <v>14</v>
      </c>
      <c r="I17" s="41" t="s">
        <v>15</v>
      </c>
      <c r="J17" s="44">
        <v>1</v>
      </c>
      <c r="K17" s="45">
        <v>13404.91</v>
      </c>
      <c r="L17" s="45">
        <v>13404.91</v>
      </c>
      <c r="M17" s="46" t="s">
        <v>16</v>
      </c>
      <c r="N17" s="46" t="s">
        <v>16</v>
      </c>
      <c r="O17" s="47">
        <v>1430</v>
      </c>
      <c r="P17" s="47">
        <v>1430</v>
      </c>
      <c r="Q17" s="47">
        <v>286</v>
      </c>
      <c r="R17" s="19">
        <f t="shared" si="0"/>
        <v>1716</v>
      </c>
      <c r="S17" s="48">
        <v>1716</v>
      </c>
      <c r="T17" s="49">
        <v>47</v>
      </c>
      <c r="U17" s="22">
        <f t="shared" si="1"/>
        <v>171.6</v>
      </c>
    </row>
    <row r="18" spans="2:21" s="20" customFormat="1" ht="30" x14ac:dyDescent="0.25">
      <c r="B18" s="40">
        <v>231</v>
      </c>
      <c r="C18" s="40" t="s">
        <v>10</v>
      </c>
      <c r="D18" s="41" t="s">
        <v>427</v>
      </c>
      <c r="E18" s="79" t="s">
        <v>428</v>
      </c>
      <c r="F18" s="42">
        <v>2012</v>
      </c>
      <c r="G18" s="41" t="s">
        <v>13</v>
      </c>
      <c r="H18" s="43" t="s">
        <v>14</v>
      </c>
      <c r="I18" s="41" t="s">
        <v>15</v>
      </c>
      <c r="J18" s="44">
        <v>9</v>
      </c>
      <c r="K18" s="45">
        <v>653.19333333333327</v>
      </c>
      <c r="L18" s="45">
        <v>5878.74</v>
      </c>
      <c r="M18" s="46" t="s">
        <v>16</v>
      </c>
      <c r="N18" s="46" t="s">
        <v>16</v>
      </c>
      <c r="O18" s="47">
        <v>70</v>
      </c>
      <c r="P18" s="47">
        <v>630</v>
      </c>
      <c r="Q18" s="47">
        <v>126</v>
      </c>
      <c r="R18" s="19">
        <f t="shared" si="0"/>
        <v>84</v>
      </c>
      <c r="S18" s="48">
        <v>756</v>
      </c>
      <c r="T18" s="49">
        <v>47</v>
      </c>
      <c r="U18" s="22">
        <f t="shared" si="1"/>
        <v>75.599999999999994</v>
      </c>
    </row>
    <row r="19" spans="2:21" s="20" customFormat="1" ht="30" x14ac:dyDescent="0.25">
      <c r="B19" s="40">
        <v>232</v>
      </c>
      <c r="C19" s="40" t="s">
        <v>10</v>
      </c>
      <c r="D19" s="41" t="s">
        <v>429</v>
      </c>
      <c r="E19" s="79" t="s">
        <v>430</v>
      </c>
      <c r="F19" s="42">
        <v>2015</v>
      </c>
      <c r="G19" s="41" t="s">
        <v>13</v>
      </c>
      <c r="H19" s="43" t="s">
        <v>14</v>
      </c>
      <c r="I19" s="41" t="s">
        <v>15</v>
      </c>
      <c r="J19" s="44">
        <v>1</v>
      </c>
      <c r="K19" s="45">
        <v>1916.74</v>
      </c>
      <c r="L19" s="45">
        <v>1916.74</v>
      </c>
      <c r="M19" s="46" t="s">
        <v>16</v>
      </c>
      <c r="N19" s="46" t="s">
        <v>16</v>
      </c>
      <c r="O19" s="47">
        <v>394</v>
      </c>
      <c r="P19" s="47">
        <v>394</v>
      </c>
      <c r="Q19" s="47">
        <v>78.799999999999955</v>
      </c>
      <c r="R19" s="19">
        <f t="shared" si="0"/>
        <v>472.79999999999995</v>
      </c>
      <c r="S19" s="48">
        <v>472.79999999999995</v>
      </c>
      <c r="T19" s="49">
        <v>47</v>
      </c>
      <c r="U19" s="22">
        <f t="shared" si="1"/>
        <v>47.28</v>
      </c>
    </row>
    <row r="20" spans="2:21" s="20" customFormat="1" ht="30" x14ac:dyDescent="0.25">
      <c r="B20" s="40">
        <v>233</v>
      </c>
      <c r="C20" s="40" t="s">
        <v>10</v>
      </c>
      <c r="D20" s="41" t="s">
        <v>431</v>
      </c>
      <c r="E20" s="79" t="s">
        <v>432</v>
      </c>
      <c r="F20" s="42">
        <v>2012</v>
      </c>
      <c r="G20" s="41" t="s">
        <v>13</v>
      </c>
      <c r="H20" s="43" t="s">
        <v>14</v>
      </c>
      <c r="I20" s="41" t="s">
        <v>15</v>
      </c>
      <c r="J20" s="44">
        <v>5</v>
      </c>
      <c r="K20" s="45">
        <v>2397.6400000000003</v>
      </c>
      <c r="L20" s="45">
        <v>11988.2</v>
      </c>
      <c r="M20" s="46" t="s">
        <v>16</v>
      </c>
      <c r="N20" s="46" t="s">
        <v>16</v>
      </c>
      <c r="O20" s="47">
        <v>256</v>
      </c>
      <c r="P20" s="47">
        <v>1280</v>
      </c>
      <c r="Q20" s="47">
        <v>256</v>
      </c>
      <c r="R20" s="19">
        <f t="shared" si="0"/>
        <v>307.2</v>
      </c>
      <c r="S20" s="48">
        <v>1536</v>
      </c>
      <c r="T20" s="49">
        <v>47</v>
      </c>
      <c r="U20" s="22">
        <f t="shared" si="1"/>
        <v>153.6</v>
      </c>
    </row>
    <row r="21" spans="2:21" s="20" customFormat="1" ht="30" x14ac:dyDescent="0.25">
      <c r="B21" s="40">
        <v>234</v>
      </c>
      <c r="C21" s="40" t="s">
        <v>10</v>
      </c>
      <c r="D21" s="41" t="s">
        <v>433</v>
      </c>
      <c r="E21" s="79" t="s">
        <v>434</v>
      </c>
      <c r="F21" s="42">
        <v>2012</v>
      </c>
      <c r="G21" s="41" t="s">
        <v>13</v>
      </c>
      <c r="H21" s="43" t="s">
        <v>14</v>
      </c>
      <c r="I21" s="41" t="s">
        <v>15</v>
      </c>
      <c r="J21" s="44">
        <v>4</v>
      </c>
      <c r="K21" s="45">
        <v>11236.47</v>
      </c>
      <c r="L21" s="45">
        <v>44945.88</v>
      </c>
      <c r="M21" s="46" t="s">
        <v>16</v>
      </c>
      <c r="N21" s="46" t="s">
        <v>16</v>
      </c>
      <c r="O21" s="47">
        <v>1198</v>
      </c>
      <c r="P21" s="47">
        <v>4792</v>
      </c>
      <c r="Q21" s="47">
        <v>958.39999999999964</v>
      </c>
      <c r="R21" s="19">
        <f t="shared" si="0"/>
        <v>1437.6</v>
      </c>
      <c r="S21" s="48">
        <v>5750.4</v>
      </c>
      <c r="T21" s="49">
        <v>47</v>
      </c>
      <c r="U21" s="22">
        <f t="shared" si="1"/>
        <v>575.04</v>
      </c>
    </row>
    <row r="22" spans="2:21" s="20" customFormat="1" ht="30" x14ac:dyDescent="0.25">
      <c r="B22" s="40">
        <v>235</v>
      </c>
      <c r="C22" s="40" t="s">
        <v>10</v>
      </c>
      <c r="D22" s="41" t="s">
        <v>435</v>
      </c>
      <c r="E22" s="79" t="s">
        <v>436</v>
      </c>
      <c r="F22" s="42">
        <v>2012</v>
      </c>
      <c r="G22" s="41" t="s">
        <v>13</v>
      </c>
      <c r="H22" s="43" t="s">
        <v>14</v>
      </c>
      <c r="I22" s="41" t="s">
        <v>15</v>
      </c>
      <c r="J22" s="44">
        <v>1</v>
      </c>
      <c r="K22" s="45">
        <v>11347.17</v>
      </c>
      <c r="L22" s="45">
        <v>11347.17</v>
      </c>
      <c r="M22" s="46" t="s">
        <v>16</v>
      </c>
      <c r="N22" s="46" t="s">
        <v>16</v>
      </c>
      <c r="O22" s="47">
        <v>1210</v>
      </c>
      <c r="P22" s="47">
        <v>1210</v>
      </c>
      <c r="Q22" s="47">
        <v>242</v>
      </c>
      <c r="R22" s="19">
        <f t="shared" si="0"/>
        <v>1452</v>
      </c>
      <c r="S22" s="48">
        <v>1452</v>
      </c>
      <c r="T22" s="49">
        <v>47</v>
      </c>
      <c r="U22" s="22">
        <f t="shared" si="1"/>
        <v>145.19999999999999</v>
      </c>
    </row>
    <row r="23" spans="2:21" s="20" customFormat="1" ht="30" x14ac:dyDescent="0.25">
      <c r="B23" s="40">
        <v>236</v>
      </c>
      <c r="C23" s="40" t="s">
        <v>10</v>
      </c>
      <c r="D23" s="41" t="s">
        <v>437</v>
      </c>
      <c r="E23" s="79" t="s">
        <v>438</v>
      </c>
      <c r="F23" s="42">
        <v>2012</v>
      </c>
      <c r="G23" s="41" t="s">
        <v>13</v>
      </c>
      <c r="H23" s="43" t="s">
        <v>14</v>
      </c>
      <c r="I23" s="41" t="s">
        <v>15</v>
      </c>
      <c r="J23" s="44">
        <v>3</v>
      </c>
      <c r="K23" s="45">
        <v>592.68666666666661</v>
      </c>
      <c r="L23" s="45">
        <v>1778.06</v>
      </c>
      <c r="M23" s="46" t="s">
        <v>16</v>
      </c>
      <c r="N23" s="46" t="s">
        <v>16</v>
      </c>
      <c r="O23" s="47">
        <v>63</v>
      </c>
      <c r="P23" s="47">
        <v>189</v>
      </c>
      <c r="Q23" s="47">
        <v>37.799999999999983</v>
      </c>
      <c r="R23" s="19">
        <f t="shared" si="0"/>
        <v>75.599999999999994</v>
      </c>
      <c r="S23" s="48">
        <v>226.79999999999998</v>
      </c>
      <c r="T23" s="49">
        <v>47</v>
      </c>
      <c r="U23" s="22">
        <f t="shared" si="1"/>
        <v>22.68</v>
      </c>
    </row>
    <row r="24" spans="2:21" s="20" customFormat="1" ht="30" x14ac:dyDescent="0.25">
      <c r="B24" s="40">
        <v>237</v>
      </c>
      <c r="C24" s="40" t="s">
        <v>10</v>
      </c>
      <c r="D24" s="41" t="s">
        <v>439</v>
      </c>
      <c r="E24" s="79" t="s">
        <v>440</v>
      </c>
      <c r="F24" s="42">
        <v>2015</v>
      </c>
      <c r="G24" s="41" t="s">
        <v>13</v>
      </c>
      <c r="H24" s="43" t="s">
        <v>14</v>
      </c>
      <c r="I24" s="41" t="s">
        <v>15</v>
      </c>
      <c r="J24" s="44">
        <v>5</v>
      </c>
      <c r="K24" s="45">
        <v>631.48800000000006</v>
      </c>
      <c r="L24" s="45">
        <v>3157.44</v>
      </c>
      <c r="M24" s="46" t="s">
        <v>16</v>
      </c>
      <c r="N24" s="46" t="s">
        <v>16</v>
      </c>
      <c r="O24" s="47">
        <v>130</v>
      </c>
      <c r="P24" s="47">
        <v>650</v>
      </c>
      <c r="Q24" s="47">
        <v>130</v>
      </c>
      <c r="R24" s="19">
        <f t="shared" si="0"/>
        <v>156</v>
      </c>
      <c r="S24" s="48">
        <v>780</v>
      </c>
      <c r="T24" s="49">
        <v>47</v>
      </c>
      <c r="U24" s="22">
        <f t="shared" si="1"/>
        <v>78</v>
      </c>
    </row>
    <row r="25" spans="2:21" s="20" customFormat="1" ht="30" x14ac:dyDescent="0.25">
      <c r="B25" s="40">
        <v>238</v>
      </c>
      <c r="C25" s="40" t="s">
        <v>10</v>
      </c>
      <c r="D25" s="41" t="s">
        <v>441</v>
      </c>
      <c r="E25" s="79" t="s">
        <v>442</v>
      </c>
      <c r="F25" s="42">
        <v>2012</v>
      </c>
      <c r="G25" s="41" t="s">
        <v>13</v>
      </c>
      <c r="H25" s="43" t="s">
        <v>14</v>
      </c>
      <c r="I25" s="41" t="s">
        <v>15</v>
      </c>
      <c r="J25" s="44">
        <v>1</v>
      </c>
      <c r="K25" s="45">
        <v>592.69000000000005</v>
      </c>
      <c r="L25" s="45">
        <v>592.69000000000005</v>
      </c>
      <c r="M25" s="46" t="s">
        <v>16</v>
      </c>
      <c r="N25" s="46" t="s">
        <v>16</v>
      </c>
      <c r="O25" s="47">
        <v>63</v>
      </c>
      <c r="P25" s="47">
        <v>63</v>
      </c>
      <c r="Q25" s="47">
        <v>12.599999999999994</v>
      </c>
      <c r="R25" s="19">
        <f t="shared" si="0"/>
        <v>75.599999999999994</v>
      </c>
      <c r="S25" s="48">
        <v>75.599999999999994</v>
      </c>
      <c r="T25" s="49">
        <v>47</v>
      </c>
      <c r="U25" s="22">
        <f t="shared" si="1"/>
        <v>7.5599999999999987</v>
      </c>
    </row>
    <row r="26" spans="2:21" s="20" customFormat="1" ht="30" x14ac:dyDescent="0.25">
      <c r="B26" s="40">
        <v>239</v>
      </c>
      <c r="C26" s="40" t="s">
        <v>10</v>
      </c>
      <c r="D26" s="41" t="s">
        <v>443</v>
      </c>
      <c r="E26" s="79" t="s">
        <v>444</v>
      </c>
      <c r="F26" s="42">
        <v>2012</v>
      </c>
      <c r="G26" s="41" t="s">
        <v>13</v>
      </c>
      <c r="H26" s="43" t="s">
        <v>14</v>
      </c>
      <c r="I26" s="41" t="s">
        <v>15</v>
      </c>
      <c r="J26" s="44">
        <v>1</v>
      </c>
      <c r="K26" s="45">
        <v>835.08</v>
      </c>
      <c r="L26" s="45">
        <v>835.08</v>
      </c>
      <c r="M26" s="46" t="s">
        <v>16</v>
      </c>
      <c r="N26" s="46" t="s">
        <v>16</v>
      </c>
      <c r="O26" s="47">
        <v>89</v>
      </c>
      <c r="P26" s="47">
        <v>89</v>
      </c>
      <c r="Q26" s="47">
        <v>17.799999999999997</v>
      </c>
      <c r="R26" s="19">
        <f t="shared" si="0"/>
        <v>106.8</v>
      </c>
      <c r="S26" s="48">
        <v>106.8</v>
      </c>
      <c r="T26" s="49">
        <v>47</v>
      </c>
      <c r="U26" s="22">
        <f t="shared" si="1"/>
        <v>10.68</v>
      </c>
    </row>
    <row r="27" spans="2:21" s="20" customFormat="1" ht="30" x14ac:dyDescent="0.25">
      <c r="B27" s="40">
        <v>240</v>
      </c>
      <c r="C27" s="40" t="s">
        <v>10</v>
      </c>
      <c r="D27" s="41" t="s">
        <v>445</v>
      </c>
      <c r="E27" s="79" t="s">
        <v>446</v>
      </c>
      <c r="F27" s="42">
        <v>2012</v>
      </c>
      <c r="G27" s="41" t="s">
        <v>13</v>
      </c>
      <c r="H27" s="43" t="s">
        <v>14</v>
      </c>
      <c r="I27" s="41" t="s">
        <v>15</v>
      </c>
      <c r="J27" s="44">
        <v>1</v>
      </c>
      <c r="K27" s="45">
        <v>1098.9100000000001</v>
      </c>
      <c r="L27" s="45">
        <v>1098.9100000000001</v>
      </c>
      <c r="M27" s="46" t="s">
        <v>16</v>
      </c>
      <c r="N27" s="46" t="s">
        <v>16</v>
      </c>
      <c r="O27" s="47">
        <v>117</v>
      </c>
      <c r="P27" s="47">
        <v>117</v>
      </c>
      <c r="Q27" s="47">
        <v>23.400000000000006</v>
      </c>
      <c r="R27" s="19">
        <f t="shared" si="0"/>
        <v>140.4</v>
      </c>
      <c r="S27" s="48">
        <v>140.4</v>
      </c>
      <c r="T27" s="49">
        <v>47</v>
      </c>
      <c r="U27" s="22">
        <f t="shared" si="1"/>
        <v>14.040000000000001</v>
      </c>
    </row>
    <row r="28" spans="2:21" s="20" customFormat="1" ht="30" x14ac:dyDescent="0.25">
      <c r="B28" s="40">
        <v>241</v>
      </c>
      <c r="C28" s="40" t="s">
        <v>10</v>
      </c>
      <c r="D28" s="41" t="s">
        <v>447</v>
      </c>
      <c r="E28" s="79" t="s">
        <v>448</v>
      </c>
      <c r="F28" s="42">
        <v>2012</v>
      </c>
      <c r="G28" s="41" t="s">
        <v>13</v>
      </c>
      <c r="H28" s="43" t="s">
        <v>14</v>
      </c>
      <c r="I28" s="41" t="s">
        <v>15</v>
      </c>
      <c r="J28" s="44">
        <v>4</v>
      </c>
      <c r="K28" s="45">
        <v>3241.82</v>
      </c>
      <c r="L28" s="45">
        <v>12967.28</v>
      </c>
      <c r="M28" s="46" t="s">
        <v>16</v>
      </c>
      <c r="N28" s="46" t="s">
        <v>16</v>
      </c>
      <c r="O28" s="47">
        <v>346</v>
      </c>
      <c r="P28" s="47">
        <v>1384</v>
      </c>
      <c r="Q28" s="47">
        <v>276.79999999999995</v>
      </c>
      <c r="R28" s="19">
        <f t="shared" si="0"/>
        <v>415.2</v>
      </c>
      <c r="S28" s="48">
        <v>1660.8</v>
      </c>
      <c r="T28" s="49">
        <v>47</v>
      </c>
      <c r="U28" s="22">
        <f t="shared" si="1"/>
        <v>166.08</v>
      </c>
    </row>
    <row r="29" spans="2:21" s="20" customFormat="1" ht="30" x14ac:dyDescent="0.25">
      <c r="B29" s="40">
        <v>242</v>
      </c>
      <c r="C29" s="40" t="s">
        <v>10</v>
      </c>
      <c r="D29" s="41" t="s">
        <v>449</v>
      </c>
      <c r="E29" s="79" t="s">
        <v>450</v>
      </c>
      <c r="F29" s="42">
        <v>2012</v>
      </c>
      <c r="G29" s="41" t="s">
        <v>13</v>
      </c>
      <c r="H29" s="43" t="s">
        <v>14</v>
      </c>
      <c r="I29" s="41" t="s">
        <v>15</v>
      </c>
      <c r="J29" s="44">
        <v>3</v>
      </c>
      <c r="K29" s="45">
        <v>9700.7433333333338</v>
      </c>
      <c r="L29" s="45">
        <v>29102.23</v>
      </c>
      <c r="M29" s="46" t="s">
        <v>16</v>
      </c>
      <c r="N29" s="46" t="s">
        <v>16</v>
      </c>
      <c r="O29" s="47">
        <v>1035</v>
      </c>
      <c r="P29" s="47">
        <v>3105</v>
      </c>
      <c r="Q29" s="47">
        <v>621</v>
      </c>
      <c r="R29" s="19">
        <f t="shared" si="0"/>
        <v>1242</v>
      </c>
      <c r="S29" s="48">
        <v>3726</v>
      </c>
      <c r="T29" s="49">
        <v>47</v>
      </c>
      <c r="U29" s="22">
        <f t="shared" si="1"/>
        <v>372.59999999999997</v>
      </c>
    </row>
    <row r="30" spans="2:21" s="20" customFormat="1" ht="30" x14ac:dyDescent="0.25">
      <c r="B30" s="40">
        <v>243</v>
      </c>
      <c r="C30" s="40" t="s">
        <v>10</v>
      </c>
      <c r="D30" s="41" t="s">
        <v>451</v>
      </c>
      <c r="E30" s="79" t="s">
        <v>452</v>
      </c>
      <c r="F30" s="42">
        <v>2012</v>
      </c>
      <c r="G30" s="41" t="s">
        <v>13</v>
      </c>
      <c r="H30" s="43" t="s">
        <v>14</v>
      </c>
      <c r="I30" s="41" t="s">
        <v>15</v>
      </c>
      <c r="J30" s="44">
        <v>1</v>
      </c>
      <c r="K30" s="45">
        <v>9700.74</v>
      </c>
      <c r="L30" s="45">
        <v>9700.74</v>
      </c>
      <c r="M30" s="46" t="s">
        <v>16</v>
      </c>
      <c r="N30" s="46" t="s">
        <v>16</v>
      </c>
      <c r="O30" s="47">
        <v>1035</v>
      </c>
      <c r="P30" s="47">
        <v>1035</v>
      </c>
      <c r="Q30" s="47">
        <v>207</v>
      </c>
      <c r="R30" s="19">
        <f t="shared" si="0"/>
        <v>1242</v>
      </c>
      <c r="S30" s="48">
        <v>1242</v>
      </c>
      <c r="T30" s="49">
        <v>47</v>
      </c>
      <c r="U30" s="22">
        <f t="shared" si="1"/>
        <v>124.2</v>
      </c>
    </row>
    <row r="31" spans="2:21" s="20" customFormat="1" ht="30" x14ac:dyDescent="0.25">
      <c r="B31" s="40">
        <v>244</v>
      </c>
      <c r="C31" s="40" t="s">
        <v>10</v>
      </c>
      <c r="D31" s="41" t="s">
        <v>453</v>
      </c>
      <c r="E31" s="79" t="s">
        <v>454</v>
      </c>
      <c r="F31" s="42">
        <v>2012</v>
      </c>
      <c r="G31" s="41" t="s">
        <v>13</v>
      </c>
      <c r="H31" s="43" t="s">
        <v>14</v>
      </c>
      <c r="I31" s="41" t="s">
        <v>15</v>
      </c>
      <c r="J31" s="44">
        <v>1</v>
      </c>
      <c r="K31" s="45">
        <v>726.15</v>
      </c>
      <c r="L31" s="45">
        <v>726.15</v>
      </c>
      <c r="M31" s="46" t="s">
        <v>16</v>
      </c>
      <c r="N31" s="46" t="s">
        <v>16</v>
      </c>
      <c r="O31" s="47">
        <v>77</v>
      </c>
      <c r="P31" s="47">
        <v>77</v>
      </c>
      <c r="Q31" s="47">
        <v>15.399999999999991</v>
      </c>
      <c r="R31" s="19">
        <f t="shared" si="0"/>
        <v>92.399999999999991</v>
      </c>
      <c r="S31" s="48">
        <v>92.399999999999991</v>
      </c>
      <c r="T31" s="49">
        <v>47</v>
      </c>
      <c r="U31" s="22">
        <f t="shared" si="1"/>
        <v>9.2399999999999984</v>
      </c>
    </row>
    <row r="32" spans="2:21" s="20" customFormat="1" ht="30" x14ac:dyDescent="0.25">
      <c r="B32" s="40">
        <v>245</v>
      </c>
      <c r="C32" s="40" t="s">
        <v>10</v>
      </c>
      <c r="D32" s="41" t="s">
        <v>455</v>
      </c>
      <c r="E32" s="79" t="s">
        <v>456</v>
      </c>
      <c r="F32" s="42">
        <v>2012</v>
      </c>
      <c r="G32" s="41" t="s">
        <v>13</v>
      </c>
      <c r="H32" s="43" t="s">
        <v>14</v>
      </c>
      <c r="I32" s="41" t="s">
        <v>15</v>
      </c>
      <c r="J32" s="44">
        <v>1</v>
      </c>
      <c r="K32" s="45">
        <v>2204.2399999999998</v>
      </c>
      <c r="L32" s="45">
        <v>2204.2399999999998</v>
      </c>
      <c r="M32" s="46" t="s">
        <v>16</v>
      </c>
      <c r="N32" s="46" t="s">
        <v>16</v>
      </c>
      <c r="O32" s="47">
        <v>235</v>
      </c>
      <c r="P32" s="47">
        <v>235</v>
      </c>
      <c r="Q32" s="47">
        <v>47</v>
      </c>
      <c r="R32" s="19">
        <f t="shared" si="0"/>
        <v>282</v>
      </c>
      <c r="S32" s="48">
        <v>282</v>
      </c>
      <c r="T32" s="49">
        <v>47</v>
      </c>
      <c r="U32" s="22">
        <f t="shared" si="1"/>
        <v>28.2</v>
      </c>
    </row>
    <row r="33" spans="2:21" s="20" customFormat="1" ht="30" x14ac:dyDescent="0.25">
      <c r="B33" s="40">
        <v>246</v>
      </c>
      <c r="C33" s="40" t="s">
        <v>10</v>
      </c>
      <c r="D33" s="41" t="s">
        <v>457</v>
      </c>
      <c r="E33" s="79" t="s">
        <v>458</v>
      </c>
      <c r="F33" s="42">
        <v>2012</v>
      </c>
      <c r="G33" s="41" t="s">
        <v>13</v>
      </c>
      <c r="H33" s="43" t="s">
        <v>14</v>
      </c>
      <c r="I33" s="41" t="s">
        <v>15</v>
      </c>
      <c r="J33" s="44">
        <v>2</v>
      </c>
      <c r="K33" s="45">
        <v>1916.74</v>
      </c>
      <c r="L33" s="45">
        <v>3833.48</v>
      </c>
      <c r="M33" s="46" t="s">
        <v>16</v>
      </c>
      <c r="N33" s="46" t="s">
        <v>16</v>
      </c>
      <c r="O33" s="47">
        <v>204</v>
      </c>
      <c r="P33" s="47">
        <v>408</v>
      </c>
      <c r="Q33" s="47">
        <v>81.599999999999966</v>
      </c>
      <c r="R33" s="19">
        <f t="shared" si="0"/>
        <v>244.79999999999998</v>
      </c>
      <c r="S33" s="48">
        <v>489.59999999999997</v>
      </c>
      <c r="T33" s="49">
        <v>47</v>
      </c>
      <c r="U33" s="22">
        <f t="shared" si="1"/>
        <v>48.96</v>
      </c>
    </row>
    <row r="34" spans="2:21" s="20" customFormat="1" ht="30" x14ac:dyDescent="0.25">
      <c r="B34" s="40">
        <v>247</v>
      </c>
      <c r="C34" s="40" t="s">
        <v>10</v>
      </c>
      <c r="D34" s="41" t="s">
        <v>459</v>
      </c>
      <c r="E34" s="79" t="s">
        <v>460</v>
      </c>
      <c r="F34" s="42">
        <v>2015</v>
      </c>
      <c r="G34" s="41" t="s">
        <v>13</v>
      </c>
      <c r="H34" s="43" t="s">
        <v>14</v>
      </c>
      <c r="I34" s="41" t="s">
        <v>15</v>
      </c>
      <c r="J34" s="44">
        <v>1</v>
      </c>
      <c r="K34" s="45">
        <v>1706.06</v>
      </c>
      <c r="L34" s="45">
        <v>1706.06</v>
      </c>
      <c r="M34" s="46" t="s">
        <v>16</v>
      </c>
      <c r="N34" s="46" t="s">
        <v>16</v>
      </c>
      <c r="O34" s="47">
        <v>350</v>
      </c>
      <c r="P34" s="47">
        <v>350</v>
      </c>
      <c r="Q34" s="47">
        <v>70</v>
      </c>
      <c r="R34" s="19">
        <f t="shared" si="0"/>
        <v>420</v>
      </c>
      <c r="S34" s="48">
        <v>420</v>
      </c>
      <c r="T34" s="49">
        <v>47</v>
      </c>
      <c r="U34" s="22">
        <f t="shared" si="1"/>
        <v>42</v>
      </c>
    </row>
    <row r="35" spans="2:21" s="20" customFormat="1" ht="30" x14ac:dyDescent="0.25">
      <c r="B35" s="40">
        <v>248</v>
      </c>
      <c r="C35" s="40" t="s">
        <v>10</v>
      </c>
      <c r="D35" s="41" t="s">
        <v>461</v>
      </c>
      <c r="E35" s="79" t="s">
        <v>462</v>
      </c>
      <c r="F35" s="42">
        <v>2012</v>
      </c>
      <c r="G35" s="41" t="s">
        <v>13</v>
      </c>
      <c r="H35" s="43" t="s">
        <v>14</v>
      </c>
      <c r="I35" s="41" t="s">
        <v>15</v>
      </c>
      <c r="J35" s="44">
        <v>1</v>
      </c>
      <c r="K35" s="45">
        <v>2126.12</v>
      </c>
      <c r="L35" s="45">
        <v>2126.12</v>
      </c>
      <c r="M35" s="46" t="s">
        <v>16</v>
      </c>
      <c r="N35" s="46" t="s">
        <v>16</v>
      </c>
      <c r="O35" s="47">
        <v>227</v>
      </c>
      <c r="P35" s="47">
        <v>227</v>
      </c>
      <c r="Q35" s="47">
        <v>45.399999999999977</v>
      </c>
      <c r="R35" s="19">
        <f t="shared" si="0"/>
        <v>272.39999999999998</v>
      </c>
      <c r="S35" s="48">
        <v>272.39999999999998</v>
      </c>
      <c r="T35" s="49">
        <v>47</v>
      </c>
      <c r="U35" s="22">
        <f t="shared" si="1"/>
        <v>27.24</v>
      </c>
    </row>
    <row r="36" spans="2:21" s="20" customFormat="1" ht="30" x14ac:dyDescent="0.25">
      <c r="B36" s="40">
        <v>249</v>
      </c>
      <c r="C36" s="40" t="s">
        <v>10</v>
      </c>
      <c r="D36" s="41" t="s">
        <v>463</v>
      </c>
      <c r="E36" s="79" t="s">
        <v>464</v>
      </c>
      <c r="F36" s="42">
        <v>2012</v>
      </c>
      <c r="G36" s="41" t="s">
        <v>13</v>
      </c>
      <c r="H36" s="43" t="s">
        <v>14</v>
      </c>
      <c r="I36" s="41" t="s">
        <v>15</v>
      </c>
      <c r="J36" s="44">
        <v>1</v>
      </c>
      <c r="K36" s="45">
        <v>1848.8</v>
      </c>
      <c r="L36" s="45">
        <v>1848.8</v>
      </c>
      <c r="M36" s="46" t="s">
        <v>16</v>
      </c>
      <c r="N36" s="46" t="s">
        <v>16</v>
      </c>
      <c r="O36" s="47">
        <v>197</v>
      </c>
      <c r="P36" s="47">
        <v>197</v>
      </c>
      <c r="Q36" s="47">
        <v>39.399999999999977</v>
      </c>
      <c r="R36" s="19">
        <f t="shared" si="0"/>
        <v>236.39999999999998</v>
      </c>
      <c r="S36" s="48">
        <v>236.39999999999998</v>
      </c>
      <c r="T36" s="49">
        <v>47</v>
      </c>
      <c r="U36" s="22">
        <f t="shared" si="1"/>
        <v>23.64</v>
      </c>
    </row>
    <row r="37" spans="2:21" s="20" customFormat="1" ht="30" x14ac:dyDescent="0.25">
      <c r="B37" s="40">
        <v>250</v>
      </c>
      <c r="C37" s="40" t="s">
        <v>10</v>
      </c>
      <c r="D37" s="41" t="s">
        <v>465</v>
      </c>
      <c r="E37" s="79" t="s">
        <v>466</v>
      </c>
      <c r="F37" s="42">
        <v>2012</v>
      </c>
      <c r="G37" s="41" t="s">
        <v>13</v>
      </c>
      <c r="H37" s="43" t="s">
        <v>14</v>
      </c>
      <c r="I37" s="41" t="s">
        <v>15</v>
      </c>
      <c r="J37" s="44">
        <v>1</v>
      </c>
      <c r="K37" s="45">
        <v>733.09</v>
      </c>
      <c r="L37" s="45">
        <v>733.09</v>
      </c>
      <c r="M37" s="46" t="s">
        <v>16</v>
      </c>
      <c r="N37" s="46" t="s">
        <v>16</v>
      </c>
      <c r="O37" s="47">
        <v>78</v>
      </c>
      <c r="P37" s="47">
        <v>78</v>
      </c>
      <c r="Q37" s="47">
        <v>15.599999999999994</v>
      </c>
      <c r="R37" s="19">
        <f t="shared" si="0"/>
        <v>93.6</v>
      </c>
      <c r="S37" s="48">
        <v>93.6</v>
      </c>
      <c r="T37" s="49">
        <v>47</v>
      </c>
      <c r="U37" s="22">
        <f t="shared" si="1"/>
        <v>9.36</v>
      </c>
    </row>
    <row r="38" spans="2:21" s="20" customFormat="1" ht="30" x14ac:dyDescent="0.25">
      <c r="B38" s="40">
        <v>251</v>
      </c>
      <c r="C38" s="40" t="s">
        <v>10</v>
      </c>
      <c r="D38" s="41" t="s">
        <v>467</v>
      </c>
      <c r="E38" s="79" t="s">
        <v>468</v>
      </c>
      <c r="F38" s="42">
        <v>2012</v>
      </c>
      <c r="G38" s="41" t="s">
        <v>13</v>
      </c>
      <c r="H38" s="43" t="s">
        <v>14</v>
      </c>
      <c r="I38" s="41" t="s">
        <v>15</v>
      </c>
      <c r="J38" s="44">
        <v>15</v>
      </c>
      <c r="K38" s="45">
        <v>1574.8253333333334</v>
      </c>
      <c r="L38" s="45">
        <v>23622.38</v>
      </c>
      <c r="M38" s="46" t="s">
        <v>16</v>
      </c>
      <c r="N38" s="46" t="s">
        <v>16</v>
      </c>
      <c r="O38" s="47">
        <v>168</v>
      </c>
      <c r="P38" s="47">
        <v>2520</v>
      </c>
      <c r="Q38" s="47">
        <v>504</v>
      </c>
      <c r="R38" s="19">
        <f t="shared" si="0"/>
        <v>201.6</v>
      </c>
      <c r="S38" s="48">
        <v>3024</v>
      </c>
      <c r="T38" s="49">
        <v>47</v>
      </c>
      <c r="U38" s="22">
        <f t="shared" si="1"/>
        <v>302.39999999999998</v>
      </c>
    </row>
    <row r="39" spans="2:21" s="20" customFormat="1" ht="30" x14ac:dyDescent="0.25">
      <c r="B39" s="40">
        <v>252</v>
      </c>
      <c r="C39" s="40" t="s">
        <v>10</v>
      </c>
      <c r="D39" s="41" t="s">
        <v>469</v>
      </c>
      <c r="E39" s="79" t="s">
        <v>470</v>
      </c>
      <c r="F39" s="42">
        <v>2012</v>
      </c>
      <c r="G39" s="41" t="s">
        <v>13</v>
      </c>
      <c r="H39" s="43" t="s">
        <v>14</v>
      </c>
      <c r="I39" s="41" t="s">
        <v>15</v>
      </c>
      <c r="J39" s="44">
        <v>4</v>
      </c>
      <c r="K39" s="45">
        <v>1811.0550000000001</v>
      </c>
      <c r="L39" s="45">
        <v>7244.22</v>
      </c>
      <c r="M39" s="46" t="s">
        <v>16</v>
      </c>
      <c r="N39" s="46" t="s">
        <v>16</v>
      </c>
      <c r="O39" s="47">
        <v>193</v>
      </c>
      <c r="P39" s="47">
        <v>772</v>
      </c>
      <c r="Q39" s="47">
        <v>154.39999999999998</v>
      </c>
      <c r="R39" s="19">
        <f t="shared" si="0"/>
        <v>231.6</v>
      </c>
      <c r="S39" s="48">
        <v>926.4</v>
      </c>
      <c r="T39" s="49">
        <v>47</v>
      </c>
      <c r="U39" s="22">
        <f t="shared" si="1"/>
        <v>92.639999999999986</v>
      </c>
    </row>
    <row r="40" spans="2:21" s="20" customFormat="1" ht="30" x14ac:dyDescent="0.25">
      <c r="B40" s="40">
        <v>253</v>
      </c>
      <c r="C40" s="40" t="s">
        <v>10</v>
      </c>
      <c r="D40" s="41" t="s">
        <v>471</v>
      </c>
      <c r="E40" s="79" t="s">
        <v>472</v>
      </c>
      <c r="F40" s="42">
        <v>2012</v>
      </c>
      <c r="G40" s="41" t="s">
        <v>13</v>
      </c>
      <c r="H40" s="43" t="s">
        <v>14</v>
      </c>
      <c r="I40" s="41" t="s">
        <v>15</v>
      </c>
      <c r="J40" s="44">
        <v>1</v>
      </c>
      <c r="K40" s="45">
        <v>2869.22</v>
      </c>
      <c r="L40" s="45">
        <v>2869.22</v>
      </c>
      <c r="M40" s="46" t="s">
        <v>16</v>
      </c>
      <c r="N40" s="46" t="s">
        <v>16</v>
      </c>
      <c r="O40" s="47">
        <v>306</v>
      </c>
      <c r="P40" s="47">
        <v>306</v>
      </c>
      <c r="Q40" s="47">
        <v>61.199999999999989</v>
      </c>
      <c r="R40" s="19">
        <f t="shared" si="0"/>
        <v>367.2</v>
      </c>
      <c r="S40" s="48">
        <v>367.2</v>
      </c>
      <c r="T40" s="49">
        <v>47</v>
      </c>
      <c r="U40" s="22">
        <f t="shared" si="1"/>
        <v>36.72</v>
      </c>
    </row>
    <row r="41" spans="2:21" s="20" customFormat="1" ht="30" x14ac:dyDescent="0.25">
      <c r="B41" s="40">
        <v>254</v>
      </c>
      <c r="C41" s="40" t="s">
        <v>10</v>
      </c>
      <c r="D41" s="41" t="s">
        <v>473</v>
      </c>
      <c r="E41" s="79" t="s">
        <v>474</v>
      </c>
      <c r="F41" s="42">
        <v>2012</v>
      </c>
      <c r="G41" s="41" t="s">
        <v>13</v>
      </c>
      <c r="H41" s="43" t="s">
        <v>14</v>
      </c>
      <c r="I41" s="41" t="s">
        <v>15</v>
      </c>
      <c r="J41" s="44">
        <v>5</v>
      </c>
      <c r="K41" s="45">
        <v>2654.1759999999999</v>
      </c>
      <c r="L41" s="45">
        <v>13270.88</v>
      </c>
      <c r="M41" s="46" t="s">
        <v>16</v>
      </c>
      <c r="N41" s="46" t="s">
        <v>16</v>
      </c>
      <c r="O41" s="47">
        <v>283</v>
      </c>
      <c r="P41" s="47">
        <v>1415</v>
      </c>
      <c r="Q41" s="47">
        <v>283</v>
      </c>
      <c r="R41" s="19">
        <f t="shared" si="0"/>
        <v>339.59999999999997</v>
      </c>
      <c r="S41" s="48">
        <v>1698</v>
      </c>
      <c r="T41" s="49">
        <v>47</v>
      </c>
      <c r="U41" s="22">
        <f t="shared" si="1"/>
        <v>169.8</v>
      </c>
    </row>
    <row r="42" spans="2:21" s="20" customFormat="1" ht="30" x14ac:dyDescent="0.25">
      <c r="B42" s="40">
        <v>255</v>
      </c>
      <c r="C42" s="40" t="s">
        <v>10</v>
      </c>
      <c r="D42" s="41" t="s">
        <v>475</v>
      </c>
      <c r="E42" s="79" t="s">
        <v>476</v>
      </c>
      <c r="F42" s="42">
        <v>2012</v>
      </c>
      <c r="G42" s="41" t="s">
        <v>13</v>
      </c>
      <c r="H42" s="43" t="s">
        <v>14</v>
      </c>
      <c r="I42" s="41" t="s">
        <v>15</v>
      </c>
      <c r="J42" s="44">
        <v>1</v>
      </c>
      <c r="K42" s="45">
        <v>1597.14</v>
      </c>
      <c r="L42" s="45">
        <v>1597.14</v>
      </c>
      <c r="M42" s="46" t="s">
        <v>16</v>
      </c>
      <c r="N42" s="46" t="s">
        <v>16</v>
      </c>
      <c r="O42" s="47">
        <v>170</v>
      </c>
      <c r="P42" s="47">
        <v>170</v>
      </c>
      <c r="Q42" s="47">
        <v>34</v>
      </c>
      <c r="R42" s="19">
        <f t="shared" si="0"/>
        <v>204</v>
      </c>
      <c r="S42" s="48">
        <v>204</v>
      </c>
      <c r="T42" s="49">
        <v>47</v>
      </c>
      <c r="U42" s="22">
        <f t="shared" si="1"/>
        <v>20.399999999999999</v>
      </c>
    </row>
    <row r="43" spans="2:21" s="20" customFormat="1" ht="30" x14ac:dyDescent="0.25">
      <c r="B43" s="40">
        <v>256</v>
      </c>
      <c r="C43" s="40" t="s">
        <v>10</v>
      </c>
      <c r="D43" s="41" t="s">
        <v>477</v>
      </c>
      <c r="E43" s="79" t="s">
        <v>478</v>
      </c>
      <c r="F43" s="42">
        <v>2012</v>
      </c>
      <c r="G43" s="41" t="s">
        <v>13</v>
      </c>
      <c r="H43" s="43" t="s">
        <v>14</v>
      </c>
      <c r="I43" s="41" t="s">
        <v>15</v>
      </c>
      <c r="J43" s="44">
        <v>2</v>
      </c>
      <c r="K43" s="45">
        <v>2409.87</v>
      </c>
      <c r="L43" s="45">
        <v>4819.74</v>
      </c>
      <c r="M43" s="46" t="s">
        <v>16</v>
      </c>
      <c r="N43" s="46" t="s">
        <v>16</v>
      </c>
      <c r="O43" s="47">
        <v>257</v>
      </c>
      <c r="P43" s="47">
        <v>514</v>
      </c>
      <c r="Q43" s="47">
        <v>102.79999999999995</v>
      </c>
      <c r="R43" s="19">
        <f t="shared" si="0"/>
        <v>308.39999999999998</v>
      </c>
      <c r="S43" s="48">
        <v>616.79999999999995</v>
      </c>
      <c r="T43" s="49">
        <v>47</v>
      </c>
      <c r="U43" s="22">
        <f t="shared" si="1"/>
        <v>61.679999999999993</v>
      </c>
    </row>
    <row r="44" spans="2:21" s="20" customFormat="1" ht="30" x14ac:dyDescent="0.25">
      <c r="B44" s="40">
        <v>257</v>
      </c>
      <c r="C44" s="40" t="s">
        <v>10</v>
      </c>
      <c r="D44" s="41" t="s">
        <v>479</v>
      </c>
      <c r="E44" s="79" t="s">
        <v>480</v>
      </c>
      <c r="F44" s="42">
        <v>2012</v>
      </c>
      <c r="G44" s="41" t="s">
        <v>13</v>
      </c>
      <c r="H44" s="43" t="s">
        <v>14</v>
      </c>
      <c r="I44" s="41" t="s">
        <v>15</v>
      </c>
      <c r="J44" s="44">
        <v>1</v>
      </c>
      <c r="K44" s="45">
        <v>1715.19</v>
      </c>
      <c r="L44" s="45">
        <v>1715.19</v>
      </c>
      <c r="M44" s="46" t="s">
        <v>16</v>
      </c>
      <c r="N44" s="46" t="s">
        <v>16</v>
      </c>
      <c r="O44" s="47">
        <v>183</v>
      </c>
      <c r="P44" s="47">
        <v>183</v>
      </c>
      <c r="Q44" s="47">
        <v>36.599999999999994</v>
      </c>
      <c r="R44" s="19">
        <f t="shared" si="0"/>
        <v>219.6</v>
      </c>
      <c r="S44" s="48">
        <v>219.6</v>
      </c>
      <c r="T44" s="49">
        <v>47</v>
      </c>
      <c r="U44" s="22">
        <f t="shared" si="1"/>
        <v>21.959999999999997</v>
      </c>
    </row>
    <row r="45" spans="2:21" s="20" customFormat="1" ht="30" x14ac:dyDescent="0.25">
      <c r="B45" s="40">
        <v>258</v>
      </c>
      <c r="C45" s="40" t="s">
        <v>10</v>
      </c>
      <c r="D45" s="41" t="s">
        <v>481</v>
      </c>
      <c r="E45" s="79" t="s">
        <v>482</v>
      </c>
      <c r="F45" s="42">
        <v>2012</v>
      </c>
      <c r="G45" s="41" t="s">
        <v>13</v>
      </c>
      <c r="H45" s="43" t="s">
        <v>14</v>
      </c>
      <c r="I45" s="41" t="s">
        <v>15</v>
      </c>
      <c r="J45" s="44">
        <v>2</v>
      </c>
      <c r="K45" s="45">
        <v>3022.1849999999999</v>
      </c>
      <c r="L45" s="45">
        <v>6044.37</v>
      </c>
      <c r="M45" s="46" t="s">
        <v>16</v>
      </c>
      <c r="N45" s="46" t="s">
        <v>16</v>
      </c>
      <c r="O45" s="47">
        <v>322</v>
      </c>
      <c r="P45" s="47">
        <v>644</v>
      </c>
      <c r="Q45" s="47">
        <v>128.79999999999995</v>
      </c>
      <c r="R45" s="19">
        <f t="shared" si="0"/>
        <v>386.4</v>
      </c>
      <c r="S45" s="48">
        <v>772.8</v>
      </c>
      <c r="T45" s="49">
        <v>47</v>
      </c>
      <c r="U45" s="22">
        <f t="shared" si="1"/>
        <v>77.28</v>
      </c>
    </row>
    <row r="46" spans="2:21" s="20" customFormat="1" ht="30" x14ac:dyDescent="0.25">
      <c r="B46" s="40">
        <v>259</v>
      </c>
      <c r="C46" s="40" t="s">
        <v>10</v>
      </c>
      <c r="D46" s="41" t="s">
        <v>483</v>
      </c>
      <c r="E46" s="79" t="s">
        <v>484</v>
      </c>
      <c r="F46" s="42">
        <v>2012</v>
      </c>
      <c r="G46" s="41" t="s">
        <v>13</v>
      </c>
      <c r="H46" s="43" t="s">
        <v>14</v>
      </c>
      <c r="I46" s="41" t="s">
        <v>15</v>
      </c>
      <c r="J46" s="44">
        <v>1</v>
      </c>
      <c r="K46" s="45">
        <v>2523.17</v>
      </c>
      <c r="L46" s="45">
        <v>2523.17</v>
      </c>
      <c r="M46" s="46" t="s">
        <v>16</v>
      </c>
      <c r="N46" s="46" t="s">
        <v>16</v>
      </c>
      <c r="O46" s="47">
        <v>269</v>
      </c>
      <c r="P46" s="47">
        <v>269</v>
      </c>
      <c r="Q46" s="47">
        <v>53.800000000000011</v>
      </c>
      <c r="R46" s="19">
        <f t="shared" ref="R46:R79" si="2">O46*1.2</f>
        <v>322.8</v>
      </c>
      <c r="S46" s="48">
        <v>322.8</v>
      </c>
      <c r="T46" s="49">
        <v>47</v>
      </c>
      <c r="U46" s="22">
        <f t="shared" ref="U46:U79" si="3">S46/100*10</f>
        <v>32.28</v>
      </c>
    </row>
    <row r="47" spans="2:21" s="20" customFormat="1" ht="30" x14ac:dyDescent="0.25">
      <c r="B47" s="40">
        <v>260</v>
      </c>
      <c r="C47" s="40" t="s">
        <v>10</v>
      </c>
      <c r="D47" s="41" t="s">
        <v>485</v>
      </c>
      <c r="E47" s="79" t="s">
        <v>486</v>
      </c>
      <c r="F47" s="42">
        <v>2012</v>
      </c>
      <c r="G47" s="41" t="s">
        <v>13</v>
      </c>
      <c r="H47" s="43" t="s">
        <v>14</v>
      </c>
      <c r="I47" s="41" t="s">
        <v>15</v>
      </c>
      <c r="J47" s="44">
        <v>4</v>
      </c>
      <c r="K47" s="45">
        <v>2182.92</v>
      </c>
      <c r="L47" s="45">
        <v>8731.68</v>
      </c>
      <c r="M47" s="46" t="s">
        <v>16</v>
      </c>
      <c r="N47" s="46" t="s">
        <v>16</v>
      </c>
      <c r="O47" s="47">
        <v>233</v>
      </c>
      <c r="P47" s="47">
        <v>932</v>
      </c>
      <c r="Q47" s="47">
        <v>186.39999999999986</v>
      </c>
      <c r="R47" s="19">
        <f t="shared" si="2"/>
        <v>279.59999999999997</v>
      </c>
      <c r="S47" s="48">
        <v>1118.3999999999999</v>
      </c>
      <c r="T47" s="49">
        <v>47</v>
      </c>
      <c r="U47" s="22">
        <f t="shared" si="3"/>
        <v>111.83999999999999</v>
      </c>
    </row>
    <row r="48" spans="2:21" s="20" customFormat="1" ht="30" x14ac:dyDescent="0.25">
      <c r="B48" s="40">
        <v>261</v>
      </c>
      <c r="C48" s="40" t="s">
        <v>10</v>
      </c>
      <c r="D48" s="41" t="s">
        <v>487</v>
      </c>
      <c r="E48" s="79" t="s">
        <v>488</v>
      </c>
      <c r="F48" s="42">
        <v>2012</v>
      </c>
      <c r="G48" s="41" t="s">
        <v>13</v>
      </c>
      <c r="H48" s="43" t="s">
        <v>14</v>
      </c>
      <c r="I48" s="41" t="s">
        <v>15</v>
      </c>
      <c r="J48" s="44">
        <v>4</v>
      </c>
      <c r="K48" s="45">
        <v>1798.0975000000001</v>
      </c>
      <c r="L48" s="45">
        <v>7192.39</v>
      </c>
      <c r="M48" s="46" t="s">
        <v>16</v>
      </c>
      <c r="N48" s="46" t="s">
        <v>16</v>
      </c>
      <c r="O48" s="47">
        <v>192</v>
      </c>
      <c r="P48" s="47">
        <v>768</v>
      </c>
      <c r="Q48" s="47">
        <v>153.59999999999991</v>
      </c>
      <c r="R48" s="19">
        <f t="shared" si="2"/>
        <v>230.39999999999998</v>
      </c>
      <c r="S48" s="48">
        <v>921.59999999999991</v>
      </c>
      <c r="T48" s="49">
        <v>47</v>
      </c>
      <c r="U48" s="22">
        <f t="shared" si="3"/>
        <v>92.16</v>
      </c>
    </row>
    <row r="49" spans="2:21" s="20" customFormat="1" ht="30" x14ac:dyDescent="0.25">
      <c r="B49" s="40">
        <v>262</v>
      </c>
      <c r="C49" s="40" t="s">
        <v>10</v>
      </c>
      <c r="D49" s="41" t="s">
        <v>489</v>
      </c>
      <c r="E49" s="79" t="s">
        <v>490</v>
      </c>
      <c r="F49" s="42">
        <v>2012</v>
      </c>
      <c r="G49" s="41" t="s">
        <v>13</v>
      </c>
      <c r="H49" s="43" t="s">
        <v>14</v>
      </c>
      <c r="I49" s="41" t="s">
        <v>15</v>
      </c>
      <c r="J49" s="44">
        <v>5</v>
      </c>
      <c r="K49" s="45">
        <v>2084.9119999999998</v>
      </c>
      <c r="L49" s="45">
        <v>10424.56</v>
      </c>
      <c r="M49" s="46" t="s">
        <v>16</v>
      </c>
      <c r="N49" s="46" t="s">
        <v>16</v>
      </c>
      <c r="O49" s="47">
        <v>222</v>
      </c>
      <c r="P49" s="47">
        <v>1110</v>
      </c>
      <c r="Q49" s="47">
        <v>222</v>
      </c>
      <c r="R49" s="19">
        <f t="shared" si="2"/>
        <v>266.39999999999998</v>
      </c>
      <c r="S49" s="48">
        <v>1332</v>
      </c>
      <c r="T49" s="49">
        <v>47</v>
      </c>
      <c r="U49" s="22">
        <f t="shared" si="3"/>
        <v>133.19999999999999</v>
      </c>
    </row>
    <row r="50" spans="2:21" s="20" customFormat="1" ht="45" x14ac:dyDescent="0.25">
      <c r="B50" s="40">
        <v>263</v>
      </c>
      <c r="C50" s="40" t="s">
        <v>10</v>
      </c>
      <c r="D50" s="41" t="s">
        <v>491</v>
      </c>
      <c r="E50" s="79" t="s">
        <v>492</v>
      </c>
      <c r="F50" s="42">
        <v>2012</v>
      </c>
      <c r="G50" s="41" t="s">
        <v>13</v>
      </c>
      <c r="H50" s="43" t="s">
        <v>14</v>
      </c>
      <c r="I50" s="41" t="s">
        <v>15</v>
      </c>
      <c r="J50" s="44">
        <v>1</v>
      </c>
      <c r="K50" s="45">
        <v>2534.23</v>
      </c>
      <c r="L50" s="45">
        <v>2534.23</v>
      </c>
      <c r="M50" s="46" t="s">
        <v>16</v>
      </c>
      <c r="N50" s="46" t="s">
        <v>16</v>
      </c>
      <c r="O50" s="47">
        <v>270</v>
      </c>
      <c r="P50" s="47">
        <v>270</v>
      </c>
      <c r="Q50" s="47">
        <v>54</v>
      </c>
      <c r="R50" s="19">
        <f t="shared" si="2"/>
        <v>324</v>
      </c>
      <c r="S50" s="48">
        <v>324</v>
      </c>
      <c r="T50" s="49">
        <v>47</v>
      </c>
      <c r="U50" s="22">
        <f t="shared" si="3"/>
        <v>32.400000000000006</v>
      </c>
    </row>
    <row r="51" spans="2:21" s="20" customFormat="1" ht="30" x14ac:dyDescent="0.25">
      <c r="B51" s="40">
        <v>264</v>
      </c>
      <c r="C51" s="40" t="s">
        <v>10</v>
      </c>
      <c r="D51" s="41" t="s">
        <v>493</v>
      </c>
      <c r="E51" s="79" t="s">
        <v>494</v>
      </c>
      <c r="F51" s="42">
        <v>2012</v>
      </c>
      <c r="G51" s="41" t="s">
        <v>13</v>
      </c>
      <c r="H51" s="43" t="s">
        <v>14</v>
      </c>
      <c r="I51" s="41" t="s">
        <v>15</v>
      </c>
      <c r="J51" s="44">
        <v>2</v>
      </c>
      <c r="K51" s="45">
        <v>3467.0549999999998</v>
      </c>
      <c r="L51" s="45">
        <v>6934.11</v>
      </c>
      <c r="M51" s="46" t="s">
        <v>16</v>
      </c>
      <c r="N51" s="46" t="s">
        <v>16</v>
      </c>
      <c r="O51" s="47">
        <v>370</v>
      </c>
      <c r="P51" s="47">
        <v>740</v>
      </c>
      <c r="Q51" s="47">
        <v>148</v>
      </c>
      <c r="R51" s="19">
        <f t="shared" si="2"/>
        <v>444</v>
      </c>
      <c r="S51" s="48">
        <v>888</v>
      </c>
      <c r="T51" s="49">
        <v>47</v>
      </c>
      <c r="U51" s="22">
        <f t="shared" si="3"/>
        <v>88.800000000000011</v>
      </c>
    </row>
    <row r="52" spans="2:21" s="20" customFormat="1" ht="30" x14ac:dyDescent="0.25">
      <c r="B52" s="40">
        <v>265</v>
      </c>
      <c r="C52" s="40" t="s">
        <v>10</v>
      </c>
      <c r="D52" s="41" t="s">
        <v>495</v>
      </c>
      <c r="E52" s="79" t="s">
        <v>496</v>
      </c>
      <c r="F52" s="42">
        <v>2014</v>
      </c>
      <c r="G52" s="41" t="s">
        <v>13</v>
      </c>
      <c r="H52" s="43" t="s">
        <v>14</v>
      </c>
      <c r="I52" s="41" t="s">
        <v>15</v>
      </c>
      <c r="J52" s="44">
        <v>1</v>
      </c>
      <c r="K52" s="45">
        <v>2058.2800000000002</v>
      </c>
      <c r="L52" s="45">
        <v>2058.2800000000002</v>
      </c>
      <c r="M52" s="46" t="s">
        <v>16</v>
      </c>
      <c r="N52" s="46" t="s">
        <v>16</v>
      </c>
      <c r="O52" s="47">
        <v>343</v>
      </c>
      <c r="P52" s="47">
        <v>343</v>
      </c>
      <c r="Q52" s="47">
        <v>68.599999999999966</v>
      </c>
      <c r="R52" s="19">
        <f t="shared" si="2"/>
        <v>411.59999999999997</v>
      </c>
      <c r="S52" s="48">
        <v>411.59999999999997</v>
      </c>
      <c r="T52" s="49">
        <v>47</v>
      </c>
      <c r="U52" s="22">
        <f t="shared" si="3"/>
        <v>41.16</v>
      </c>
    </row>
    <row r="53" spans="2:21" s="20" customFormat="1" ht="45" x14ac:dyDescent="0.25">
      <c r="B53" s="40">
        <v>266</v>
      </c>
      <c r="C53" s="40" t="s">
        <v>10</v>
      </c>
      <c r="D53" s="41" t="s">
        <v>497</v>
      </c>
      <c r="E53" s="79" t="s">
        <v>498</v>
      </c>
      <c r="F53" s="42">
        <v>2012</v>
      </c>
      <c r="G53" s="41" t="s">
        <v>13</v>
      </c>
      <c r="H53" s="43" t="s">
        <v>14</v>
      </c>
      <c r="I53" s="41" t="s">
        <v>15</v>
      </c>
      <c r="J53" s="44">
        <v>1</v>
      </c>
      <c r="K53" s="45">
        <v>2709.46</v>
      </c>
      <c r="L53" s="45">
        <v>2709.46</v>
      </c>
      <c r="M53" s="46" t="s">
        <v>16</v>
      </c>
      <c r="N53" s="46" t="s">
        <v>16</v>
      </c>
      <c r="O53" s="47">
        <v>289</v>
      </c>
      <c r="P53" s="47">
        <v>289</v>
      </c>
      <c r="Q53" s="47">
        <v>57.800000000000011</v>
      </c>
      <c r="R53" s="19">
        <f t="shared" si="2"/>
        <v>346.8</v>
      </c>
      <c r="S53" s="48">
        <v>346.8</v>
      </c>
      <c r="T53" s="49">
        <v>47</v>
      </c>
      <c r="U53" s="22">
        <f t="shared" si="3"/>
        <v>34.68</v>
      </c>
    </row>
    <row r="54" spans="2:21" s="20" customFormat="1" ht="30" x14ac:dyDescent="0.25">
      <c r="B54" s="40">
        <v>267</v>
      </c>
      <c r="C54" s="40" t="s">
        <v>10</v>
      </c>
      <c r="D54" s="41" t="s">
        <v>499</v>
      </c>
      <c r="E54" s="79" t="s">
        <v>500</v>
      </c>
      <c r="F54" s="42">
        <v>2014</v>
      </c>
      <c r="G54" s="41" t="s">
        <v>13</v>
      </c>
      <c r="H54" s="43" t="s">
        <v>14</v>
      </c>
      <c r="I54" s="41" t="s">
        <v>15</v>
      </c>
      <c r="J54" s="44">
        <v>2</v>
      </c>
      <c r="K54" s="45">
        <v>2660.625</v>
      </c>
      <c r="L54" s="45">
        <v>5321.25</v>
      </c>
      <c r="M54" s="46" t="s">
        <v>16</v>
      </c>
      <c r="N54" s="46" t="s">
        <v>16</v>
      </c>
      <c r="O54" s="47">
        <v>443</v>
      </c>
      <c r="P54" s="47">
        <v>886</v>
      </c>
      <c r="Q54" s="47">
        <v>177.20000000000005</v>
      </c>
      <c r="R54" s="19">
        <f t="shared" si="2"/>
        <v>531.6</v>
      </c>
      <c r="S54" s="48">
        <v>1063.2</v>
      </c>
      <c r="T54" s="49">
        <v>47</v>
      </c>
      <c r="U54" s="22">
        <f t="shared" si="3"/>
        <v>106.32</v>
      </c>
    </row>
    <row r="55" spans="2:21" s="20" customFormat="1" ht="30" x14ac:dyDescent="0.25">
      <c r="B55" s="40">
        <v>268</v>
      </c>
      <c r="C55" s="40" t="s">
        <v>10</v>
      </c>
      <c r="D55" s="41" t="s">
        <v>501</v>
      </c>
      <c r="E55" s="79" t="s">
        <v>502</v>
      </c>
      <c r="F55" s="42">
        <v>2012</v>
      </c>
      <c r="G55" s="41" t="s">
        <v>13</v>
      </c>
      <c r="H55" s="43" t="s">
        <v>14</v>
      </c>
      <c r="I55" s="41" t="s">
        <v>15</v>
      </c>
      <c r="J55" s="44">
        <v>4</v>
      </c>
      <c r="K55" s="45">
        <v>5278.15</v>
      </c>
      <c r="L55" s="45">
        <v>21112.6</v>
      </c>
      <c r="M55" s="46" t="s">
        <v>16</v>
      </c>
      <c r="N55" s="46" t="s">
        <v>16</v>
      </c>
      <c r="O55" s="47">
        <v>563</v>
      </c>
      <c r="P55" s="47">
        <v>2252</v>
      </c>
      <c r="Q55" s="47">
        <v>450.40000000000009</v>
      </c>
      <c r="R55" s="19">
        <f t="shared" si="2"/>
        <v>675.6</v>
      </c>
      <c r="S55" s="48">
        <v>2702.4</v>
      </c>
      <c r="T55" s="49">
        <v>47</v>
      </c>
      <c r="U55" s="22">
        <f t="shared" si="3"/>
        <v>270.24</v>
      </c>
    </row>
    <row r="56" spans="2:21" s="20" customFormat="1" ht="45" x14ac:dyDescent="0.25">
      <c r="B56" s="40">
        <v>269</v>
      </c>
      <c r="C56" s="40" t="s">
        <v>10</v>
      </c>
      <c r="D56" s="41" t="s">
        <v>503</v>
      </c>
      <c r="E56" s="79" t="s">
        <v>504</v>
      </c>
      <c r="F56" s="42">
        <v>2012</v>
      </c>
      <c r="G56" s="41" t="s">
        <v>13</v>
      </c>
      <c r="H56" s="43" t="s">
        <v>14</v>
      </c>
      <c r="I56" s="41" t="s">
        <v>15</v>
      </c>
      <c r="J56" s="44">
        <v>1</v>
      </c>
      <c r="K56" s="45">
        <v>2709.46</v>
      </c>
      <c r="L56" s="45">
        <v>2709.46</v>
      </c>
      <c r="M56" s="46" t="s">
        <v>16</v>
      </c>
      <c r="N56" s="46" t="s">
        <v>16</v>
      </c>
      <c r="O56" s="47">
        <v>289</v>
      </c>
      <c r="P56" s="47">
        <v>289</v>
      </c>
      <c r="Q56" s="47">
        <v>57.800000000000011</v>
      </c>
      <c r="R56" s="19">
        <f t="shared" si="2"/>
        <v>346.8</v>
      </c>
      <c r="S56" s="48">
        <v>346.8</v>
      </c>
      <c r="T56" s="49">
        <v>47</v>
      </c>
      <c r="U56" s="22">
        <f t="shared" si="3"/>
        <v>34.68</v>
      </c>
    </row>
    <row r="57" spans="2:21" s="20" customFormat="1" ht="30" x14ac:dyDescent="0.25">
      <c r="B57" s="40">
        <v>270</v>
      </c>
      <c r="C57" s="40" t="s">
        <v>10</v>
      </c>
      <c r="D57" s="41" t="s">
        <v>505</v>
      </c>
      <c r="E57" s="79" t="s">
        <v>506</v>
      </c>
      <c r="F57" s="42">
        <v>2012</v>
      </c>
      <c r="G57" s="41" t="s">
        <v>13</v>
      </c>
      <c r="H57" s="43" t="s">
        <v>14</v>
      </c>
      <c r="I57" s="41" t="s">
        <v>15</v>
      </c>
      <c r="J57" s="44">
        <v>2</v>
      </c>
      <c r="K57" s="45">
        <v>4589.7049999999999</v>
      </c>
      <c r="L57" s="45">
        <v>9179.41</v>
      </c>
      <c r="M57" s="46" t="s">
        <v>16</v>
      </c>
      <c r="N57" s="46" t="s">
        <v>16</v>
      </c>
      <c r="O57" s="47">
        <v>490</v>
      </c>
      <c r="P57" s="47">
        <v>980</v>
      </c>
      <c r="Q57" s="47">
        <v>196</v>
      </c>
      <c r="R57" s="19">
        <f t="shared" si="2"/>
        <v>588</v>
      </c>
      <c r="S57" s="48">
        <v>1176</v>
      </c>
      <c r="T57" s="49">
        <v>47</v>
      </c>
      <c r="U57" s="22">
        <f t="shared" si="3"/>
        <v>117.6</v>
      </c>
    </row>
    <row r="58" spans="2:21" s="20" customFormat="1" ht="30" x14ac:dyDescent="0.25">
      <c r="B58" s="40">
        <v>271</v>
      </c>
      <c r="C58" s="40" t="s">
        <v>10</v>
      </c>
      <c r="D58" s="41" t="s">
        <v>507</v>
      </c>
      <c r="E58" s="79" t="s">
        <v>508</v>
      </c>
      <c r="F58" s="42">
        <v>2012</v>
      </c>
      <c r="G58" s="41" t="s">
        <v>13</v>
      </c>
      <c r="H58" s="43" t="s">
        <v>14</v>
      </c>
      <c r="I58" s="41" t="s">
        <v>15</v>
      </c>
      <c r="J58" s="44">
        <v>1</v>
      </c>
      <c r="K58" s="45">
        <v>1099.4984615384615</v>
      </c>
      <c r="L58" s="45">
        <v>1099.4984615384615</v>
      </c>
      <c r="M58" s="46" t="s">
        <v>16</v>
      </c>
      <c r="N58" s="46" t="s">
        <v>16</v>
      </c>
      <c r="O58" s="47">
        <v>117</v>
      </c>
      <c r="P58" s="47">
        <v>117</v>
      </c>
      <c r="Q58" s="47">
        <v>23.400000000000006</v>
      </c>
      <c r="R58" s="19">
        <f t="shared" si="2"/>
        <v>140.4</v>
      </c>
      <c r="S58" s="48">
        <v>140.4</v>
      </c>
      <c r="T58" s="49">
        <v>47</v>
      </c>
      <c r="U58" s="22">
        <f t="shared" si="3"/>
        <v>14.040000000000001</v>
      </c>
    </row>
    <row r="59" spans="2:21" s="20" customFormat="1" ht="30" x14ac:dyDescent="0.25">
      <c r="B59" s="40">
        <v>272</v>
      </c>
      <c r="C59" s="40" t="s">
        <v>10</v>
      </c>
      <c r="D59" s="41" t="s">
        <v>509</v>
      </c>
      <c r="E59" s="79" t="s">
        <v>510</v>
      </c>
      <c r="F59" s="42">
        <v>2012</v>
      </c>
      <c r="G59" s="41" t="s">
        <v>13</v>
      </c>
      <c r="H59" s="43" t="s">
        <v>14</v>
      </c>
      <c r="I59" s="41" t="s">
        <v>15</v>
      </c>
      <c r="J59" s="44">
        <v>12</v>
      </c>
      <c r="K59" s="45">
        <v>855.5707692307692</v>
      </c>
      <c r="L59" s="45">
        <v>10266.84923076923</v>
      </c>
      <c r="M59" s="46" t="s">
        <v>16</v>
      </c>
      <c r="N59" s="46" t="s">
        <v>16</v>
      </c>
      <c r="O59" s="47">
        <v>91</v>
      </c>
      <c r="P59" s="47">
        <v>1092</v>
      </c>
      <c r="Q59" s="47">
        <v>218.39999999999986</v>
      </c>
      <c r="R59" s="19">
        <f t="shared" si="2"/>
        <v>109.2</v>
      </c>
      <c r="S59" s="48">
        <v>1310.3999999999999</v>
      </c>
      <c r="T59" s="49">
        <v>47</v>
      </c>
      <c r="U59" s="22">
        <f t="shared" si="3"/>
        <v>131.04</v>
      </c>
    </row>
    <row r="60" spans="2:21" s="20" customFormat="1" ht="30" x14ac:dyDescent="0.25">
      <c r="B60" s="40">
        <v>273</v>
      </c>
      <c r="C60" s="40" t="s">
        <v>10</v>
      </c>
      <c r="D60" s="41" t="s">
        <v>511</v>
      </c>
      <c r="E60" s="79" t="s">
        <v>512</v>
      </c>
      <c r="F60" s="42">
        <v>2014</v>
      </c>
      <c r="G60" s="41" t="s">
        <v>13</v>
      </c>
      <c r="H60" s="43" t="s">
        <v>14</v>
      </c>
      <c r="I60" s="41" t="s">
        <v>15</v>
      </c>
      <c r="J60" s="44">
        <v>5</v>
      </c>
      <c r="K60" s="45">
        <v>5192.41</v>
      </c>
      <c r="L60" s="45">
        <v>25962.05</v>
      </c>
      <c r="M60" s="46" t="s">
        <v>16</v>
      </c>
      <c r="N60" s="46" t="s">
        <v>16</v>
      </c>
      <c r="O60" s="47">
        <v>864</v>
      </c>
      <c r="P60" s="47">
        <v>4320</v>
      </c>
      <c r="Q60" s="47">
        <v>864</v>
      </c>
      <c r="R60" s="19">
        <f t="shared" si="2"/>
        <v>1036.8</v>
      </c>
      <c r="S60" s="48">
        <v>5184</v>
      </c>
      <c r="T60" s="49">
        <v>47</v>
      </c>
      <c r="U60" s="22">
        <f t="shared" si="3"/>
        <v>518.40000000000009</v>
      </c>
    </row>
    <row r="61" spans="2:21" s="20" customFormat="1" ht="45" x14ac:dyDescent="0.25">
      <c r="B61" s="40">
        <v>274</v>
      </c>
      <c r="C61" s="40" t="s">
        <v>10</v>
      </c>
      <c r="D61" s="41" t="s">
        <v>513</v>
      </c>
      <c r="E61" s="79" t="s">
        <v>514</v>
      </c>
      <c r="F61" s="42">
        <v>2012</v>
      </c>
      <c r="G61" s="41" t="s">
        <v>13</v>
      </c>
      <c r="H61" s="43" t="s">
        <v>14</v>
      </c>
      <c r="I61" s="41" t="s">
        <v>15</v>
      </c>
      <c r="J61" s="44">
        <v>1</v>
      </c>
      <c r="K61" s="45">
        <v>25670.41</v>
      </c>
      <c r="L61" s="45">
        <v>25670.41</v>
      </c>
      <c r="M61" s="46" t="s">
        <v>16</v>
      </c>
      <c r="N61" s="46" t="s">
        <v>16</v>
      </c>
      <c r="O61" s="47">
        <v>2738</v>
      </c>
      <c r="P61" s="47">
        <v>2738</v>
      </c>
      <c r="Q61" s="47">
        <v>547.59999999999991</v>
      </c>
      <c r="R61" s="19">
        <f t="shared" si="2"/>
        <v>3285.6</v>
      </c>
      <c r="S61" s="48">
        <v>3285.6</v>
      </c>
      <c r="T61" s="49">
        <v>47</v>
      </c>
      <c r="U61" s="22">
        <f t="shared" si="3"/>
        <v>328.56</v>
      </c>
    </row>
    <row r="62" spans="2:21" s="20" customFormat="1" ht="30" x14ac:dyDescent="0.25">
      <c r="B62" s="40">
        <v>275</v>
      </c>
      <c r="C62" s="40" t="s">
        <v>10</v>
      </c>
      <c r="D62" s="41" t="s">
        <v>515</v>
      </c>
      <c r="E62" s="79" t="s">
        <v>516</v>
      </c>
      <c r="F62" s="42">
        <v>2012</v>
      </c>
      <c r="G62" s="41" t="s">
        <v>13</v>
      </c>
      <c r="H62" s="43" t="s">
        <v>14</v>
      </c>
      <c r="I62" s="41" t="s">
        <v>15</v>
      </c>
      <c r="J62" s="44">
        <v>2</v>
      </c>
      <c r="K62" s="45">
        <v>381.995</v>
      </c>
      <c r="L62" s="45">
        <v>763.99</v>
      </c>
      <c r="M62" s="46" t="s">
        <v>16</v>
      </c>
      <c r="N62" s="46" t="s">
        <v>16</v>
      </c>
      <c r="O62" s="47">
        <v>41</v>
      </c>
      <c r="P62" s="47">
        <v>82</v>
      </c>
      <c r="Q62" s="47">
        <v>16.399999999999991</v>
      </c>
      <c r="R62" s="19">
        <f t="shared" si="2"/>
        <v>49.199999999999996</v>
      </c>
      <c r="S62" s="48">
        <v>98.399999999999991</v>
      </c>
      <c r="T62" s="49">
        <v>47</v>
      </c>
      <c r="U62" s="22">
        <f t="shared" si="3"/>
        <v>9.8399999999999981</v>
      </c>
    </row>
    <row r="63" spans="2:21" s="20" customFormat="1" ht="30" x14ac:dyDescent="0.25">
      <c r="B63" s="40">
        <v>276</v>
      </c>
      <c r="C63" s="40" t="s">
        <v>10</v>
      </c>
      <c r="D63" s="41" t="s">
        <v>517</v>
      </c>
      <c r="E63" s="79" t="s">
        <v>518</v>
      </c>
      <c r="F63" s="42">
        <v>2012</v>
      </c>
      <c r="G63" s="41" t="s">
        <v>13</v>
      </c>
      <c r="H63" s="43" t="s">
        <v>14</v>
      </c>
      <c r="I63" s="41" t="s">
        <v>15</v>
      </c>
      <c r="J63" s="44">
        <v>2</v>
      </c>
      <c r="K63" s="45">
        <v>381.99599999999998</v>
      </c>
      <c r="L63" s="45">
        <v>763.99199999999996</v>
      </c>
      <c r="M63" s="46" t="s">
        <v>16</v>
      </c>
      <c r="N63" s="46" t="s">
        <v>16</v>
      </c>
      <c r="O63" s="47">
        <v>41</v>
      </c>
      <c r="P63" s="47">
        <v>82</v>
      </c>
      <c r="Q63" s="47">
        <v>16.399999999999991</v>
      </c>
      <c r="R63" s="19">
        <f t="shared" si="2"/>
        <v>49.199999999999996</v>
      </c>
      <c r="S63" s="48">
        <v>98.399999999999991</v>
      </c>
      <c r="T63" s="49">
        <v>47</v>
      </c>
      <c r="U63" s="22">
        <f t="shared" si="3"/>
        <v>9.8399999999999981</v>
      </c>
    </row>
    <row r="64" spans="2:21" s="20" customFormat="1" ht="60" x14ac:dyDescent="0.25">
      <c r="B64" s="40">
        <v>277</v>
      </c>
      <c r="C64" s="40" t="s">
        <v>10</v>
      </c>
      <c r="D64" s="41" t="s">
        <v>519</v>
      </c>
      <c r="E64" s="79" t="s">
        <v>520</v>
      </c>
      <c r="F64" s="42">
        <v>2012</v>
      </c>
      <c r="G64" s="41" t="s">
        <v>13</v>
      </c>
      <c r="H64" s="43" t="s">
        <v>14</v>
      </c>
      <c r="I64" s="41" t="s">
        <v>15</v>
      </c>
      <c r="J64" s="44">
        <v>1</v>
      </c>
      <c r="K64" s="45">
        <v>33959.11</v>
      </c>
      <c r="L64" s="45">
        <v>33959.11</v>
      </c>
      <c r="M64" s="46" t="s">
        <v>16</v>
      </c>
      <c r="N64" s="46" t="s">
        <v>16</v>
      </c>
      <c r="O64" s="47">
        <v>3622</v>
      </c>
      <c r="P64" s="47">
        <v>3622</v>
      </c>
      <c r="Q64" s="47">
        <v>724.39999999999964</v>
      </c>
      <c r="R64" s="19">
        <f t="shared" si="2"/>
        <v>4346.3999999999996</v>
      </c>
      <c r="S64" s="48">
        <v>4346.3999999999996</v>
      </c>
      <c r="T64" s="49">
        <v>47</v>
      </c>
      <c r="U64" s="22">
        <f t="shared" si="3"/>
        <v>434.64</v>
      </c>
    </row>
    <row r="65" spans="2:21" s="20" customFormat="1" ht="30" x14ac:dyDescent="0.25">
      <c r="B65" s="40">
        <v>278</v>
      </c>
      <c r="C65" s="40" t="s">
        <v>10</v>
      </c>
      <c r="D65" s="41" t="s">
        <v>521</v>
      </c>
      <c r="E65" s="79" t="s">
        <v>522</v>
      </c>
      <c r="F65" s="42">
        <v>2012</v>
      </c>
      <c r="G65" s="41" t="s">
        <v>13</v>
      </c>
      <c r="H65" s="43" t="s">
        <v>14</v>
      </c>
      <c r="I65" s="41" t="s">
        <v>15</v>
      </c>
      <c r="J65" s="44">
        <v>1</v>
      </c>
      <c r="K65" s="45">
        <v>16033.33</v>
      </c>
      <c r="L65" s="45">
        <v>16033.33</v>
      </c>
      <c r="M65" s="46" t="s">
        <v>16</v>
      </c>
      <c r="N65" s="46" t="s">
        <v>16</v>
      </c>
      <c r="O65" s="47">
        <v>1710</v>
      </c>
      <c r="P65" s="47">
        <v>1710</v>
      </c>
      <c r="Q65" s="47">
        <v>342</v>
      </c>
      <c r="R65" s="19">
        <f t="shared" si="2"/>
        <v>2052</v>
      </c>
      <c r="S65" s="48">
        <v>2052</v>
      </c>
      <c r="T65" s="49">
        <v>47</v>
      </c>
      <c r="U65" s="22">
        <f t="shared" si="3"/>
        <v>205.2</v>
      </c>
    </row>
    <row r="66" spans="2:21" s="20" customFormat="1" ht="30" x14ac:dyDescent="0.25">
      <c r="B66" s="40">
        <v>279</v>
      </c>
      <c r="C66" s="40" t="s">
        <v>10</v>
      </c>
      <c r="D66" s="41" t="s">
        <v>523</v>
      </c>
      <c r="E66" s="79" t="s">
        <v>524</v>
      </c>
      <c r="F66" s="42">
        <v>2014</v>
      </c>
      <c r="G66" s="41" t="s">
        <v>13</v>
      </c>
      <c r="H66" s="43" t="s">
        <v>14</v>
      </c>
      <c r="I66" s="41" t="s">
        <v>15</v>
      </c>
      <c r="J66" s="44">
        <v>2</v>
      </c>
      <c r="K66" s="45">
        <v>12182.184999999999</v>
      </c>
      <c r="L66" s="45">
        <v>24364.37</v>
      </c>
      <c r="M66" s="46" t="s">
        <v>16</v>
      </c>
      <c r="N66" s="46" t="s">
        <v>16</v>
      </c>
      <c r="O66" s="47">
        <v>2027</v>
      </c>
      <c r="P66" s="47">
        <v>4054</v>
      </c>
      <c r="Q66" s="47">
        <v>810.80000000000018</v>
      </c>
      <c r="R66" s="19">
        <f t="shared" si="2"/>
        <v>2432.4</v>
      </c>
      <c r="S66" s="48">
        <v>4864.8</v>
      </c>
      <c r="T66" s="49">
        <v>47</v>
      </c>
      <c r="U66" s="22">
        <f t="shared" si="3"/>
        <v>486.48</v>
      </c>
    </row>
    <row r="67" spans="2:21" s="20" customFormat="1" ht="30" x14ac:dyDescent="0.25">
      <c r="B67" s="40">
        <v>280</v>
      </c>
      <c r="C67" s="40" t="s">
        <v>10</v>
      </c>
      <c r="D67" s="41" t="s">
        <v>525</v>
      </c>
      <c r="E67" s="79" t="s">
        <v>526</v>
      </c>
      <c r="F67" s="42">
        <v>2012</v>
      </c>
      <c r="G67" s="41" t="s">
        <v>13</v>
      </c>
      <c r="H67" s="43" t="s">
        <v>14</v>
      </c>
      <c r="I67" s="41" t="s">
        <v>15</v>
      </c>
      <c r="J67" s="44">
        <v>5</v>
      </c>
      <c r="K67" s="45">
        <v>439.31800000000004</v>
      </c>
      <c r="L67" s="45">
        <v>2196.59</v>
      </c>
      <c r="M67" s="46" t="s">
        <v>16</v>
      </c>
      <c r="N67" s="46" t="s">
        <v>16</v>
      </c>
      <c r="O67" s="47">
        <v>47</v>
      </c>
      <c r="P67" s="47">
        <v>235</v>
      </c>
      <c r="Q67" s="47">
        <v>47</v>
      </c>
      <c r="R67" s="19">
        <f t="shared" si="2"/>
        <v>56.4</v>
      </c>
      <c r="S67" s="48">
        <v>282</v>
      </c>
      <c r="T67" s="49">
        <v>47</v>
      </c>
      <c r="U67" s="22">
        <f t="shared" si="3"/>
        <v>28.2</v>
      </c>
    </row>
    <row r="68" spans="2:21" s="20" customFormat="1" ht="30" x14ac:dyDescent="0.25">
      <c r="B68" s="40">
        <v>281</v>
      </c>
      <c r="C68" s="40" t="s">
        <v>10</v>
      </c>
      <c r="D68" s="41" t="s">
        <v>527</v>
      </c>
      <c r="E68" s="79" t="s">
        <v>528</v>
      </c>
      <c r="F68" s="42">
        <v>2012</v>
      </c>
      <c r="G68" s="41" t="s">
        <v>13</v>
      </c>
      <c r="H68" s="43" t="s">
        <v>14</v>
      </c>
      <c r="I68" s="41" t="s">
        <v>15</v>
      </c>
      <c r="J68" s="44">
        <v>3</v>
      </c>
      <c r="K68" s="45">
        <v>1314.2075</v>
      </c>
      <c r="L68" s="45">
        <v>3942.6224999999999</v>
      </c>
      <c r="M68" s="46" t="s">
        <v>16</v>
      </c>
      <c r="N68" s="46" t="s">
        <v>16</v>
      </c>
      <c r="O68" s="47">
        <v>140</v>
      </c>
      <c r="P68" s="47">
        <v>420</v>
      </c>
      <c r="Q68" s="47">
        <v>84</v>
      </c>
      <c r="R68" s="19">
        <f t="shared" si="2"/>
        <v>168</v>
      </c>
      <c r="S68" s="48">
        <v>504</v>
      </c>
      <c r="T68" s="49">
        <v>47</v>
      </c>
      <c r="U68" s="22">
        <f t="shared" si="3"/>
        <v>50.4</v>
      </c>
    </row>
    <row r="69" spans="2:21" s="20" customFormat="1" ht="30" x14ac:dyDescent="0.25">
      <c r="B69" s="40">
        <v>282</v>
      </c>
      <c r="C69" s="40" t="s">
        <v>10</v>
      </c>
      <c r="D69" s="41" t="s">
        <v>529</v>
      </c>
      <c r="E69" s="79" t="s">
        <v>530</v>
      </c>
      <c r="F69" s="42">
        <v>2012</v>
      </c>
      <c r="G69" s="41" t="s">
        <v>13</v>
      </c>
      <c r="H69" s="43" t="s">
        <v>14</v>
      </c>
      <c r="I69" s="41" t="s">
        <v>15</v>
      </c>
      <c r="J69" s="44">
        <v>2</v>
      </c>
      <c r="K69" s="45">
        <v>15837.05</v>
      </c>
      <c r="L69" s="45">
        <v>31674.1</v>
      </c>
      <c r="M69" s="46" t="s">
        <v>16</v>
      </c>
      <c r="N69" s="46" t="s">
        <v>16</v>
      </c>
      <c r="O69" s="47">
        <v>1689</v>
      </c>
      <c r="P69" s="47">
        <v>3378</v>
      </c>
      <c r="Q69" s="47">
        <v>675.59999999999991</v>
      </c>
      <c r="R69" s="19">
        <f t="shared" si="2"/>
        <v>2026.8</v>
      </c>
      <c r="S69" s="48">
        <v>4053.6</v>
      </c>
      <c r="T69" s="49">
        <v>47</v>
      </c>
      <c r="U69" s="22">
        <f t="shared" si="3"/>
        <v>405.36</v>
      </c>
    </row>
    <row r="70" spans="2:21" s="20" customFormat="1" ht="45" x14ac:dyDescent="0.25">
      <c r="B70" s="40">
        <v>283</v>
      </c>
      <c r="C70" s="40" t="s">
        <v>10</v>
      </c>
      <c r="D70" s="41" t="s">
        <v>531</v>
      </c>
      <c r="E70" s="79" t="s">
        <v>532</v>
      </c>
      <c r="F70" s="42">
        <v>2012</v>
      </c>
      <c r="G70" s="41" t="s">
        <v>13</v>
      </c>
      <c r="H70" s="43" t="s">
        <v>14</v>
      </c>
      <c r="I70" s="41" t="s">
        <v>15</v>
      </c>
      <c r="J70" s="44">
        <v>1</v>
      </c>
      <c r="K70" s="45">
        <v>100382.22</v>
      </c>
      <c r="L70" s="45">
        <v>100382.22</v>
      </c>
      <c r="M70" s="46" t="s">
        <v>16</v>
      </c>
      <c r="N70" s="46" t="s">
        <v>16</v>
      </c>
      <c r="O70" s="47">
        <v>10706</v>
      </c>
      <c r="P70" s="47">
        <v>10706</v>
      </c>
      <c r="Q70" s="47">
        <v>2141.1999999999989</v>
      </c>
      <c r="R70" s="19">
        <f t="shared" si="2"/>
        <v>12847.199999999999</v>
      </c>
      <c r="S70" s="48">
        <v>12847.199999999999</v>
      </c>
      <c r="T70" s="49">
        <v>47</v>
      </c>
      <c r="U70" s="22">
        <f t="shared" si="3"/>
        <v>1284.7199999999998</v>
      </c>
    </row>
    <row r="71" spans="2:21" s="20" customFormat="1" ht="45" x14ac:dyDescent="0.25">
      <c r="B71" s="40">
        <v>284</v>
      </c>
      <c r="C71" s="40" t="s">
        <v>10</v>
      </c>
      <c r="D71" s="41" t="s">
        <v>533</v>
      </c>
      <c r="E71" s="79" t="s">
        <v>534</v>
      </c>
      <c r="F71" s="42">
        <v>2012</v>
      </c>
      <c r="G71" s="41" t="s">
        <v>13</v>
      </c>
      <c r="H71" s="43" t="s">
        <v>14</v>
      </c>
      <c r="I71" s="41" t="s">
        <v>15</v>
      </c>
      <c r="J71" s="44">
        <v>1</v>
      </c>
      <c r="K71" s="45">
        <v>100382.22</v>
      </c>
      <c r="L71" s="45">
        <v>100382.22</v>
      </c>
      <c r="M71" s="46" t="s">
        <v>16</v>
      </c>
      <c r="N71" s="46" t="s">
        <v>16</v>
      </c>
      <c r="O71" s="47">
        <v>10706</v>
      </c>
      <c r="P71" s="47">
        <v>10706</v>
      </c>
      <c r="Q71" s="47">
        <v>2141.1999999999989</v>
      </c>
      <c r="R71" s="19">
        <f t="shared" si="2"/>
        <v>12847.199999999999</v>
      </c>
      <c r="S71" s="48">
        <v>12847.199999999999</v>
      </c>
      <c r="T71" s="49">
        <v>47</v>
      </c>
      <c r="U71" s="22">
        <f t="shared" si="3"/>
        <v>1284.7199999999998</v>
      </c>
    </row>
    <row r="72" spans="2:21" s="20" customFormat="1" ht="30" x14ac:dyDescent="0.25">
      <c r="B72" s="40">
        <v>285</v>
      </c>
      <c r="C72" s="40" t="s">
        <v>10</v>
      </c>
      <c r="D72" s="41" t="s">
        <v>535</v>
      </c>
      <c r="E72" s="79" t="s">
        <v>536</v>
      </c>
      <c r="F72" s="42">
        <v>2012</v>
      </c>
      <c r="G72" s="41" t="s">
        <v>13</v>
      </c>
      <c r="H72" s="43" t="s">
        <v>14</v>
      </c>
      <c r="I72" s="41" t="s">
        <v>15</v>
      </c>
      <c r="J72" s="44">
        <v>2</v>
      </c>
      <c r="K72" s="45">
        <v>60400.91</v>
      </c>
      <c r="L72" s="45">
        <v>120801.82</v>
      </c>
      <c r="M72" s="46" t="s">
        <v>16</v>
      </c>
      <c r="N72" s="46" t="s">
        <v>16</v>
      </c>
      <c r="O72" s="47">
        <v>6442</v>
      </c>
      <c r="P72" s="47">
        <v>12884</v>
      </c>
      <c r="Q72" s="47">
        <v>2576.7999999999993</v>
      </c>
      <c r="R72" s="19">
        <f t="shared" si="2"/>
        <v>7730.4</v>
      </c>
      <c r="S72" s="48">
        <v>15460.8</v>
      </c>
      <c r="T72" s="49">
        <v>47</v>
      </c>
      <c r="U72" s="22">
        <f t="shared" si="3"/>
        <v>1546.08</v>
      </c>
    </row>
    <row r="73" spans="2:21" s="20" customFormat="1" ht="30" x14ac:dyDescent="0.25">
      <c r="B73" s="40">
        <v>286</v>
      </c>
      <c r="C73" s="40" t="s">
        <v>10</v>
      </c>
      <c r="D73" s="41" t="s">
        <v>537</v>
      </c>
      <c r="E73" s="79" t="s">
        <v>538</v>
      </c>
      <c r="F73" s="42">
        <v>2012</v>
      </c>
      <c r="G73" s="41" t="s">
        <v>13</v>
      </c>
      <c r="H73" s="43" t="s">
        <v>14</v>
      </c>
      <c r="I73" s="41" t="s">
        <v>15</v>
      </c>
      <c r="J73" s="44">
        <v>2</v>
      </c>
      <c r="K73" s="45">
        <v>127478.08</v>
      </c>
      <c r="L73" s="45">
        <v>254956.16</v>
      </c>
      <c r="M73" s="46" t="s">
        <v>16</v>
      </c>
      <c r="N73" s="46" t="s">
        <v>16</v>
      </c>
      <c r="O73" s="47">
        <v>13596</v>
      </c>
      <c r="P73" s="47">
        <v>27192</v>
      </c>
      <c r="Q73" s="47">
        <v>5438.3999999999978</v>
      </c>
      <c r="R73" s="19">
        <f t="shared" si="2"/>
        <v>16315.199999999999</v>
      </c>
      <c r="S73" s="48">
        <v>32630.399999999998</v>
      </c>
      <c r="T73" s="49">
        <v>47</v>
      </c>
      <c r="U73" s="22">
        <f t="shared" si="3"/>
        <v>3263.04</v>
      </c>
    </row>
    <row r="74" spans="2:21" s="20" customFormat="1" ht="30" x14ac:dyDescent="0.25">
      <c r="B74" s="40">
        <v>287</v>
      </c>
      <c r="C74" s="40" t="s">
        <v>10</v>
      </c>
      <c r="D74" s="41" t="s">
        <v>539</v>
      </c>
      <c r="E74" s="79" t="s">
        <v>540</v>
      </c>
      <c r="F74" s="42">
        <v>2012</v>
      </c>
      <c r="G74" s="41" t="s">
        <v>13</v>
      </c>
      <c r="H74" s="43" t="s">
        <v>14</v>
      </c>
      <c r="I74" s="41" t="s">
        <v>15</v>
      </c>
      <c r="J74" s="44">
        <v>10</v>
      </c>
      <c r="K74" s="45">
        <v>9664.0070000000014</v>
      </c>
      <c r="L74" s="45">
        <v>96640.07</v>
      </c>
      <c r="M74" s="46" t="s">
        <v>16</v>
      </c>
      <c r="N74" s="46" t="s">
        <v>16</v>
      </c>
      <c r="O74" s="47">
        <v>1031</v>
      </c>
      <c r="P74" s="47">
        <v>10310</v>
      </c>
      <c r="Q74" s="47">
        <v>2062</v>
      </c>
      <c r="R74" s="19">
        <f t="shared" si="2"/>
        <v>1237.2</v>
      </c>
      <c r="S74" s="48">
        <v>12372</v>
      </c>
      <c r="T74" s="49">
        <v>47</v>
      </c>
      <c r="U74" s="22">
        <f t="shared" si="3"/>
        <v>1237.2</v>
      </c>
    </row>
    <row r="75" spans="2:21" s="20" customFormat="1" ht="30" x14ac:dyDescent="0.25">
      <c r="B75" s="40">
        <v>288</v>
      </c>
      <c r="C75" s="40" t="s">
        <v>10</v>
      </c>
      <c r="D75" s="41" t="s">
        <v>541</v>
      </c>
      <c r="E75" s="79" t="s">
        <v>542</v>
      </c>
      <c r="F75" s="42">
        <v>2012</v>
      </c>
      <c r="G75" s="41" t="s">
        <v>13</v>
      </c>
      <c r="H75" s="43" t="s">
        <v>14</v>
      </c>
      <c r="I75" s="41" t="s">
        <v>15</v>
      </c>
      <c r="J75" s="44">
        <v>2</v>
      </c>
      <c r="K75" s="45">
        <v>8461.9500000000007</v>
      </c>
      <c r="L75" s="45">
        <v>16923.900000000001</v>
      </c>
      <c r="M75" s="46" t="s">
        <v>16</v>
      </c>
      <c r="N75" s="46" t="s">
        <v>16</v>
      </c>
      <c r="O75" s="47">
        <v>902</v>
      </c>
      <c r="P75" s="47">
        <v>1804</v>
      </c>
      <c r="Q75" s="47">
        <v>360.79999999999973</v>
      </c>
      <c r="R75" s="19">
        <f t="shared" si="2"/>
        <v>1082.3999999999999</v>
      </c>
      <c r="S75" s="48">
        <v>2164.7999999999997</v>
      </c>
      <c r="T75" s="49">
        <v>47</v>
      </c>
      <c r="U75" s="22">
        <f t="shared" si="3"/>
        <v>216.47999999999996</v>
      </c>
    </row>
    <row r="76" spans="2:21" s="20" customFormat="1" ht="30" x14ac:dyDescent="0.25">
      <c r="B76" s="40">
        <v>289</v>
      </c>
      <c r="C76" s="40" t="s">
        <v>10</v>
      </c>
      <c r="D76" s="41" t="s">
        <v>543</v>
      </c>
      <c r="E76" s="79" t="s">
        <v>544</v>
      </c>
      <c r="F76" s="42">
        <v>2013</v>
      </c>
      <c r="G76" s="41" t="s">
        <v>13</v>
      </c>
      <c r="H76" s="43" t="s">
        <v>14</v>
      </c>
      <c r="I76" s="41" t="s">
        <v>15</v>
      </c>
      <c r="J76" s="44">
        <v>1</v>
      </c>
      <c r="K76" s="45">
        <v>4137.8500000000004</v>
      </c>
      <c r="L76" s="45">
        <v>4137.8500000000004</v>
      </c>
      <c r="M76" s="46" t="s">
        <v>16</v>
      </c>
      <c r="N76" s="46" t="s">
        <v>16</v>
      </c>
      <c r="O76" s="47">
        <v>435</v>
      </c>
      <c r="P76" s="47">
        <v>435</v>
      </c>
      <c r="Q76" s="47">
        <v>87</v>
      </c>
      <c r="R76" s="19">
        <f t="shared" si="2"/>
        <v>522</v>
      </c>
      <c r="S76" s="48">
        <v>522</v>
      </c>
      <c r="T76" s="49">
        <v>47</v>
      </c>
      <c r="U76" s="22">
        <f t="shared" si="3"/>
        <v>52.199999999999996</v>
      </c>
    </row>
    <row r="77" spans="2:21" s="20" customFormat="1" ht="30" x14ac:dyDescent="0.25">
      <c r="B77" s="40">
        <v>290</v>
      </c>
      <c r="C77" s="40" t="s">
        <v>10</v>
      </c>
      <c r="D77" s="41" t="s">
        <v>545</v>
      </c>
      <c r="E77" s="79" t="s">
        <v>546</v>
      </c>
      <c r="F77" s="42">
        <v>2013</v>
      </c>
      <c r="G77" s="41" t="s">
        <v>13</v>
      </c>
      <c r="H77" s="43" t="s">
        <v>14</v>
      </c>
      <c r="I77" s="41" t="s">
        <v>15</v>
      </c>
      <c r="J77" s="44">
        <v>1</v>
      </c>
      <c r="K77" s="45">
        <v>4137.8599999999997</v>
      </c>
      <c r="L77" s="45">
        <v>4137.8599999999997</v>
      </c>
      <c r="M77" s="46" t="s">
        <v>16</v>
      </c>
      <c r="N77" s="46" t="s">
        <v>16</v>
      </c>
      <c r="O77" s="47">
        <v>435</v>
      </c>
      <c r="P77" s="47">
        <v>435</v>
      </c>
      <c r="Q77" s="47">
        <v>87</v>
      </c>
      <c r="R77" s="19">
        <f t="shared" si="2"/>
        <v>522</v>
      </c>
      <c r="S77" s="48">
        <v>522</v>
      </c>
      <c r="T77" s="49">
        <v>47</v>
      </c>
      <c r="U77" s="22">
        <f t="shared" si="3"/>
        <v>52.199999999999996</v>
      </c>
    </row>
    <row r="78" spans="2:21" s="20" customFormat="1" ht="30" x14ac:dyDescent="0.25">
      <c r="B78" s="40">
        <v>291</v>
      </c>
      <c r="C78" s="40" t="s">
        <v>10</v>
      </c>
      <c r="D78" s="41" t="s">
        <v>547</v>
      </c>
      <c r="E78" s="79" t="s">
        <v>548</v>
      </c>
      <c r="F78" s="42">
        <v>2012</v>
      </c>
      <c r="G78" s="41" t="s">
        <v>13</v>
      </c>
      <c r="H78" s="43" t="s">
        <v>14</v>
      </c>
      <c r="I78" s="41" t="s">
        <v>15</v>
      </c>
      <c r="J78" s="44">
        <v>4</v>
      </c>
      <c r="K78" s="45">
        <v>206396.21</v>
      </c>
      <c r="L78" s="45">
        <v>825584.84</v>
      </c>
      <c r="M78" s="46" t="s">
        <v>16</v>
      </c>
      <c r="N78" s="46" t="s">
        <v>16</v>
      </c>
      <c r="O78" s="47">
        <v>22013</v>
      </c>
      <c r="P78" s="47">
        <v>88052</v>
      </c>
      <c r="Q78" s="47">
        <v>17610.399999999994</v>
      </c>
      <c r="R78" s="19">
        <f t="shared" si="2"/>
        <v>26415.599999999999</v>
      </c>
      <c r="S78" s="48">
        <v>105662.39999999999</v>
      </c>
      <c r="T78" s="49">
        <v>47</v>
      </c>
      <c r="U78" s="22">
        <f t="shared" si="3"/>
        <v>10566.24</v>
      </c>
    </row>
    <row r="79" spans="2:21" s="20" customFormat="1" ht="30" x14ac:dyDescent="0.25">
      <c r="B79" s="40">
        <v>292</v>
      </c>
      <c r="C79" s="40" t="s">
        <v>10</v>
      </c>
      <c r="D79" s="41" t="s">
        <v>549</v>
      </c>
      <c r="E79" s="79" t="s">
        <v>550</v>
      </c>
      <c r="F79" s="42">
        <v>2012</v>
      </c>
      <c r="G79" s="41" t="s">
        <v>13</v>
      </c>
      <c r="H79" s="43" t="s">
        <v>14</v>
      </c>
      <c r="I79" s="41" t="s">
        <v>15</v>
      </c>
      <c r="J79" s="44">
        <v>3</v>
      </c>
      <c r="K79" s="45">
        <v>1105.1066666666668</v>
      </c>
      <c r="L79" s="45">
        <v>3315.32</v>
      </c>
      <c r="M79" s="46" t="s">
        <v>16</v>
      </c>
      <c r="N79" s="46" t="s">
        <v>16</v>
      </c>
      <c r="O79" s="47">
        <v>118</v>
      </c>
      <c r="P79" s="47">
        <v>354</v>
      </c>
      <c r="Q79" s="47">
        <v>70.800000000000011</v>
      </c>
      <c r="R79" s="19">
        <f t="shared" si="2"/>
        <v>141.6</v>
      </c>
      <c r="S79" s="48">
        <v>424.8</v>
      </c>
      <c r="T79" s="49">
        <v>47</v>
      </c>
      <c r="U79" s="22">
        <f t="shared" si="3"/>
        <v>42.480000000000004</v>
      </c>
    </row>
    <row r="80" spans="2:21" s="20" customFormat="1" x14ac:dyDescent="0.25">
      <c r="B80" s="21"/>
      <c r="C80" s="21"/>
      <c r="D80" s="21"/>
      <c r="E80" s="78"/>
      <c r="F80" s="21"/>
      <c r="G80" s="21"/>
      <c r="H80" s="21"/>
      <c r="I80" s="21"/>
      <c r="J80" s="21"/>
      <c r="K80" s="33"/>
      <c r="L80" s="33"/>
      <c r="M80" s="33"/>
      <c r="N80" s="33"/>
      <c r="O80" s="21"/>
      <c r="P80" s="11">
        <f>SUBTOTAL(9,P3:P79)</f>
        <v>235536</v>
      </c>
      <c r="Q80" s="21"/>
      <c r="R80" s="21"/>
      <c r="S80" s="66">
        <f>SUBTOTAL(9,S3:S79)</f>
        <v>282643.20000000001</v>
      </c>
      <c r="T80" s="36"/>
      <c r="U80" s="11">
        <f>SUM(U3:U79)</f>
        <v>28264.320000000003</v>
      </c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O86" s="69"/>
      <c r="P86" s="70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O87" s="71"/>
      <c r="P87" s="71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O88" s="71"/>
      <c r="P88" s="71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O89" s="71"/>
      <c r="P89" s="71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O90" s="70"/>
      <c r="P90" s="71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O91" s="70"/>
      <c r="P91" s="70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O92" s="70"/>
      <c r="P92" s="70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O93" s="70"/>
      <c r="P93" s="70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O94" s="70"/>
      <c r="P94" s="70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O95" s="70"/>
      <c r="P95" s="70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O96" s="70"/>
      <c r="P96" s="70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  <row r="384" spans="5:21" s="20" customFormat="1" x14ac:dyDescent="0.25">
      <c r="E384" s="81"/>
      <c r="K384" s="67"/>
      <c r="L384" s="67"/>
      <c r="M384" s="67"/>
      <c r="N384" s="67"/>
      <c r="T384" s="68"/>
      <c r="U384" s="37"/>
    </row>
    <row r="385" spans="5:21" s="20" customFormat="1" x14ac:dyDescent="0.25">
      <c r="E385" s="81"/>
      <c r="K385" s="67"/>
      <c r="L385" s="67"/>
      <c r="M385" s="67"/>
      <c r="N385" s="67"/>
      <c r="T385" s="68"/>
      <c r="U385" s="37"/>
    </row>
    <row r="386" spans="5:21" s="20" customFormat="1" x14ac:dyDescent="0.25">
      <c r="E386" s="81"/>
      <c r="K386" s="67"/>
      <c r="L386" s="67"/>
      <c r="M386" s="67"/>
      <c r="N386" s="67"/>
      <c r="T386" s="68"/>
      <c r="U386" s="37"/>
    </row>
    <row r="387" spans="5:21" s="20" customFormat="1" x14ac:dyDescent="0.25">
      <c r="E387" s="81"/>
      <c r="K387" s="67"/>
      <c r="L387" s="67"/>
      <c r="M387" s="67"/>
      <c r="N387" s="67"/>
      <c r="T387" s="68"/>
      <c r="U387" s="37"/>
    </row>
    <row r="388" spans="5:21" s="20" customFormat="1" x14ac:dyDescent="0.25">
      <c r="E388" s="81"/>
      <c r="K388" s="67"/>
      <c r="L388" s="67"/>
      <c r="M388" s="67"/>
      <c r="N388" s="67"/>
      <c r="T388" s="68"/>
      <c r="U388" s="37"/>
    </row>
    <row r="389" spans="5:21" s="20" customFormat="1" x14ac:dyDescent="0.25">
      <c r="E389" s="81"/>
      <c r="K389" s="67"/>
      <c r="L389" s="67"/>
      <c r="M389" s="67"/>
      <c r="N389" s="67"/>
      <c r="T389" s="68"/>
      <c r="U389" s="37"/>
    </row>
    <row r="390" spans="5:21" s="20" customFormat="1" x14ac:dyDescent="0.25">
      <c r="E390" s="81"/>
      <c r="K390" s="67"/>
      <c r="L390" s="67"/>
      <c r="M390" s="67"/>
      <c r="N390" s="67"/>
      <c r="T390" s="68"/>
      <c r="U390" s="37"/>
    </row>
    <row r="391" spans="5:21" s="20" customFormat="1" x14ac:dyDescent="0.25">
      <c r="E391" s="81"/>
      <c r="K391" s="67"/>
      <c r="L391" s="67"/>
      <c r="M391" s="67"/>
      <c r="N391" s="67"/>
      <c r="T391" s="68"/>
      <c r="U391" s="37"/>
    </row>
    <row r="392" spans="5:21" s="20" customFormat="1" x14ac:dyDescent="0.25">
      <c r="E392" s="81"/>
      <c r="K392" s="67"/>
      <c r="L392" s="67"/>
      <c r="M392" s="67"/>
      <c r="N392" s="67"/>
      <c r="T392" s="68"/>
      <c r="U392" s="37"/>
    </row>
    <row r="393" spans="5:21" s="20" customFormat="1" x14ac:dyDescent="0.25">
      <c r="E393" s="81"/>
      <c r="K393" s="67"/>
      <c r="L393" s="67"/>
      <c r="M393" s="67"/>
      <c r="N393" s="67"/>
      <c r="T393" s="68"/>
      <c r="U393" s="37"/>
    </row>
    <row r="394" spans="5:21" s="20" customFormat="1" x14ac:dyDescent="0.25">
      <c r="E394" s="81"/>
      <c r="K394" s="67"/>
      <c r="L394" s="67"/>
      <c r="M394" s="67"/>
      <c r="N394" s="67"/>
      <c r="T394" s="68"/>
      <c r="U394" s="37"/>
    </row>
    <row r="395" spans="5:21" s="20" customFormat="1" x14ac:dyDescent="0.25">
      <c r="E395" s="81"/>
      <c r="K395" s="67"/>
      <c r="L395" s="67"/>
      <c r="M395" s="67"/>
      <c r="N395" s="67"/>
      <c r="T395" s="68"/>
      <c r="U395" s="37"/>
    </row>
    <row r="396" spans="5:21" s="20" customFormat="1" x14ac:dyDescent="0.25">
      <c r="E396" s="81"/>
      <c r="K396" s="67"/>
      <c r="L396" s="67"/>
      <c r="M396" s="67"/>
      <c r="N396" s="67"/>
      <c r="T396" s="68"/>
      <c r="U396" s="37"/>
    </row>
    <row r="397" spans="5:21" s="20" customFormat="1" x14ac:dyDescent="0.25">
      <c r="E397" s="81"/>
      <c r="K397" s="67"/>
      <c r="L397" s="67"/>
      <c r="M397" s="67"/>
      <c r="N397" s="67"/>
      <c r="T397" s="68"/>
      <c r="U397" s="37"/>
    </row>
    <row r="398" spans="5:21" s="20" customFormat="1" x14ac:dyDescent="0.25">
      <c r="E398" s="81"/>
      <c r="K398" s="67"/>
      <c r="L398" s="67"/>
      <c r="M398" s="67"/>
      <c r="N398" s="67"/>
      <c r="T398" s="68"/>
      <c r="U398" s="37"/>
    </row>
    <row r="399" spans="5:21" s="20" customFormat="1" x14ac:dyDescent="0.25">
      <c r="E399" s="81"/>
      <c r="K399" s="67"/>
      <c r="L399" s="67"/>
      <c r="M399" s="67"/>
      <c r="N399" s="67"/>
      <c r="T399" s="68"/>
      <c r="U399" s="37"/>
    </row>
    <row r="400" spans="5:21" s="20" customFormat="1" x14ac:dyDescent="0.25">
      <c r="E400" s="81"/>
      <c r="K400" s="67"/>
      <c r="L400" s="67"/>
      <c r="M400" s="67"/>
      <c r="N400" s="67"/>
      <c r="T400" s="68"/>
      <c r="U400" s="37"/>
    </row>
    <row r="401" spans="5:21" s="20" customFormat="1" x14ac:dyDescent="0.25">
      <c r="E401" s="81"/>
      <c r="K401" s="67"/>
      <c r="L401" s="67"/>
      <c r="M401" s="67"/>
      <c r="N401" s="67"/>
      <c r="T401" s="68"/>
      <c r="U401" s="37"/>
    </row>
    <row r="402" spans="5:21" s="20" customFormat="1" x14ac:dyDescent="0.25">
      <c r="E402" s="81"/>
      <c r="K402" s="67"/>
      <c r="L402" s="67"/>
      <c r="M402" s="67"/>
      <c r="N402" s="67"/>
      <c r="T402" s="68"/>
      <c r="U402" s="37"/>
    </row>
    <row r="403" spans="5:21" s="20" customFormat="1" x14ac:dyDescent="0.25">
      <c r="E403" s="81"/>
      <c r="K403" s="67"/>
      <c r="L403" s="67"/>
      <c r="M403" s="67"/>
      <c r="N403" s="67"/>
      <c r="T403" s="68"/>
      <c r="U403" s="37"/>
    </row>
    <row r="404" spans="5:21" s="20" customFormat="1" x14ac:dyDescent="0.25">
      <c r="E404" s="81"/>
      <c r="K404" s="67"/>
      <c r="L404" s="67"/>
      <c r="M404" s="67"/>
      <c r="N404" s="67"/>
      <c r="T404" s="68"/>
      <c r="U404" s="37"/>
    </row>
    <row r="405" spans="5:21" s="20" customFormat="1" x14ac:dyDescent="0.25">
      <c r="E405" s="81"/>
      <c r="K405" s="67"/>
      <c r="L405" s="67"/>
      <c r="M405" s="67"/>
      <c r="N405" s="67"/>
      <c r="T405" s="68"/>
      <c r="U405" s="37"/>
    </row>
    <row r="406" spans="5:21" s="20" customFormat="1" x14ac:dyDescent="0.25">
      <c r="E406" s="81"/>
      <c r="K406" s="67"/>
      <c r="L406" s="67"/>
      <c r="M406" s="67"/>
      <c r="N406" s="67"/>
      <c r="T406" s="68"/>
      <c r="U406" s="37"/>
    </row>
    <row r="407" spans="5:21" s="20" customFormat="1" x14ac:dyDescent="0.25">
      <c r="E407" s="81"/>
      <c r="K407" s="67"/>
      <c r="L407" s="67"/>
      <c r="M407" s="67"/>
      <c r="N407" s="67"/>
      <c r="T407" s="68"/>
      <c r="U407" s="37"/>
    </row>
    <row r="408" spans="5:21" s="20" customFormat="1" x14ac:dyDescent="0.25">
      <c r="E408" s="81"/>
      <c r="K408" s="67"/>
      <c r="L408" s="67"/>
      <c r="M408" s="67"/>
      <c r="N408" s="67"/>
      <c r="T408" s="68"/>
      <c r="U408" s="37"/>
    </row>
    <row r="409" spans="5:21" s="20" customFormat="1" x14ac:dyDescent="0.25">
      <c r="E409" s="81"/>
      <c r="K409" s="67"/>
      <c r="L409" s="67"/>
      <c r="M409" s="67"/>
      <c r="N409" s="67"/>
      <c r="T409" s="68"/>
      <c r="U409" s="37"/>
    </row>
    <row r="410" spans="5:21" s="20" customFormat="1" x14ac:dyDescent="0.25">
      <c r="E410" s="81"/>
      <c r="K410" s="67"/>
      <c r="L410" s="67"/>
      <c r="M410" s="67"/>
      <c r="N410" s="67"/>
      <c r="T410" s="68"/>
      <c r="U410" s="37"/>
    </row>
    <row r="411" spans="5:21" s="20" customFormat="1" x14ac:dyDescent="0.25">
      <c r="E411" s="81"/>
      <c r="K411" s="67"/>
      <c r="L411" s="67"/>
      <c r="M411" s="67"/>
      <c r="N411" s="67"/>
      <c r="T411" s="68"/>
      <c r="U411" s="37"/>
    </row>
    <row r="412" spans="5:21" s="20" customFormat="1" x14ac:dyDescent="0.25">
      <c r="E412" s="81"/>
      <c r="K412" s="67"/>
      <c r="L412" s="67"/>
      <c r="M412" s="67"/>
      <c r="N412" s="67"/>
      <c r="T412" s="68"/>
      <c r="U412" s="37"/>
    </row>
    <row r="413" spans="5:21" s="20" customFormat="1" x14ac:dyDescent="0.25">
      <c r="E413" s="81"/>
      <c r="K413" s="67"/>
      <c r="L413" s="67"/>
      <c r="M413" s="67"/>
      <c r="N413" s="67"/>
      <c r="T413" s="68"/>
      <c r="U413" s="37"/>
    </row>
    <row r="414" spans="5:21" s="20" customFormat="1" x14ac:dyDescent="0.25">
      <c r="E414" s="81"/>
      <c r="K414" s="67"/>
      <c r="L414" s="67"/>
      <c r="M414" s="67"/>
      <c r="N414" s="67"/>
      <c r="T414" s="68"/>
      <c r="U414" s="37"/>
    </row>
    <row r="415" spans="5:21" s="20" customFormat="1" x14ac:dyDescent="0.25">
      <c r="E415" s="81"/>
      <c r="K415" s="67"/>
      <c r="L415" s="67"/>
      <c r="M415" s="67"/>
      <c r="N415" s="67"/>
      <c r="T415" s="68"/>
      <c r="U415" s="37"/>
    </row>
    <row r="416" spans="5:21" s="20" customFormat="1" x14ac:dyDescent="0.25">
      <c r="E416" s="81"/>
      <c r="K416" s="67"/>
      <c r="L416" s="67"/>
      <c r="M416" s="67"/>
      <c r="N416" s="67"/>
      <c r="T416" s="68"/>
      <c r="U416" s="37"/>
    </row>
    <row r="417" spans="5:21" s="20" customFormat="1" x14ac:dyDescent="0.25">
      <c r="E417" s="81"/>
      <c r="K417" s="67"/>
      <c r="L417" s="67"/>
      <c r="M417" s="67"/>
      <c r="N417" s="67"/>
      <c r="T417" s="68"/>
      <c r="U417" s="37"/>
    </row>
    <row r="418" spans="5:21" s="20" customFormat="1" x14ac:dyDescent="0.25">
      <c r="E418" s="81"/>
      <c r="K418" s="67"/>
      <c r="L418" s="67"/>
      <c r="M418" s="67"/>
      <c r="N418" s="67"/>
      <c r="T418" s="68"/>
      <c r="U418" s="37"/>
    </row>
    <row r="419" spans="5:21" s="20" customFormat="1" x14ac:dyDescent="0.25">
      <c r="E419" s="81"/>
      <c r="K419" s="67"/>
      <c r="L419" s="67"/>
      <c r="M419" s="67"/>
      <c r="N419" s="67"/>
      <c r="T419" s="68"/>
      <c r="U419" s="37"/>
    </row>
    <row r="420" spans="5:21" s="20" customFormat="1" x14ac:dyDescent="0.25">
      <c r="E420" s="81"/>
      <c r="K420" s="67"/>
      <c r="L420" s="67"/>
      <c r="M420" s="67"/>
      <c r="N420" s="67"/>
      <c r="T420" s="68"/>
      <c r="U420" s="37"/>
    </row>
    <row r="421" spans="5:21" s="20" customFormat="1" x14ac:dyDescent="0.25">
      <c r="E421" s="81"/>
      <c r="K421" s="67"/>
      <c r="L421" s="67"/>
      <c r="M421" s="67"/>
      <c r="N421" s="67"/>
      <c r="T421" s="68"/>
      <c r="U421" s="37"/>
    </row>
    <row r="422" spans="5:21" s="20" customFormat="1" x14ac:dyDescent="0.25">
      <c r="E422" s="81"/>
      <c r="K422" s="67"/>
      <c r="L422" s="67"/>
      <c r="M422" s="67"/>
      <c r="N422" s="67"/>
      <c r="T422" s="68"/>
      <c r="U422" s="37"/>
    </row>
    <row r="423" spans="5:21" s="20" customFormat="1" x14ac:dyDescent="0.25">
      <c r="E423" s="81"/>
      <c r="K423" s="67"/>
      <c r="L423" s="67"/>
      <c r="M423" s="67"/>
      <c r="N423" s="67"/>
      <c r="T423" s="68"/>
      <c r="U423" s="37"/>
    </row>
    <row r="424" spans="5:21" s="20" customFormat="1" x14ac:dyDescent="0.25">
      <c r="E424" s="81"/>
      <c r="K424" s="67"/>
      <c r="L424" s="67"/>
      <c r="M424" s="67"/>
      <c r="N424" s="67"/>
      <c r="T424" s="68"/>
      <c r="U424" s="37"/>
    </row>
    <row r="425" spans="5:21" s="20" customFormat="1" x14ac:dyDescent="0.25">
      <c r="E425" s="81"/>
      <c r="K425" s="67"/>
      <c r="L425" s="67"/>
      <c r="M425" s="67"/>
      <c r="N425" s="67"/>
      <c r="T425" s="68"/>
      <c r="U425" s="37"/>
    </row>
    <row r="426" spans="5:21" s="20" customFormat="1" x14ac:dyDescent="0.25">
      <c r="E426" s="81"/>
      <c r="K426" s="67"/>
      <c r="L426" s="67"/>
      <c r="M426" s="67"/>
      <c r="N426" s="67"/>
      <c r="T426" s="68"/>
      <c r="U426" s="37"/>
    </row>
    <row r="427" spans="5:21" s="20" customFormat="1" x14ac:dyDescent="0.25">
      <c r="E427" s="81"/>
      <c r="K427" s="67"/>
      <c r="L427" s="67"/>
      <c r="M427" s="67"/>
      <c r="N427" s="67"/>
      <c r="T427" s="68"/>
      <c r="U427" s="37"/>
    </row>
    <row r="428" spans="5:21" s="20" customFormat="1" x14ac:dyDescent="0.25">
      <c r="E428" s="81"/>
      <c r="K428" s="67"/>
      <c r="L428" s="67"/>
      <c r="M428" s="67"/>
      <c r="N428" s="67"/>
      <c r="T428" s="68"/>
      <c r="U428" s="37"/>
    </row>
    <row r="429" spans="5:21" s="20" customFormat="1" x14ac:dyDescent="0.25">
      <c r="E429" s="81"/>
      <c r="K429" s="67"/>
      <c r="L429" s="67"/>
      <c r="M429" s="67"/>
      <c r="N429" s="67"/>
      <c r="T429" s="68"/>
      <c r="U429" s="37"/>
    </row>
    <row r="430" spans="5:21" s="20" customFormat="1" x14ac:dyDescent="0.25">
      <c r="E430" s="81"/>
      <c r="K430" s="67"/>
      <c r="L430" s="67"/>
      <c r="M430" s="67"/>
      <c r="N430" s="67"/>
      <c r="T430" s="68"/>
      <c r="U430" s="37"/>
    </row>
    <row r="431" spans="5:21" s="20" customFormat="1" x14ac:dyDescent="0.25">
      <c r="E431" s="81"/>
      <c r="K431" s="67"/>
      <c r="L431" s="67"/>
      <c r="M431" s="67"/>
      <c r="N431" s="67"/>
      <c r="T431" s="68"/>
      <c r="U431" s="37"/>
    </row>
    <row r="432" spans="5:21" s="20" customFormat="1" x14ac:dyDescent="0.25">
      <c r="E432" s="81"/>
      <c r="K432" s="67"/>
      <c r="L432" s="67"/>
      <c r="M432" s="67"/>
      <c r="N432" s="67"/>
      <c r="T432" s="68"/>
      <c r="U432" s="37"/>
    </row>
    <row r="433" spans="5:21" s="20" customFormat="1" x14ac:dyDescent="0.25">
      <c r="E433" s="81"/>
      <c r="K433" s="67"/>
      <c r="L433" s="67"/>
      <c r="M433" s="67"/>
      <c r="N433" s="67"/>
      <c r="T433" s="68"/>
      <c r="U433" s="37"/>
    </row>
    <row r="434" spans="5:21" s="20" customFormat="1" x14ac:dyDescent="0.25">
      <c r="E434" s="81"/>
      <c r="K434" s="67"/>
      <c r="L434" s="67"/>
      <c r="M434" s="67"/>
      <c r="N434" s="67"/>
      <c r="T434" s="68"/>
      <c r="U434" s="37"/>
    </row>
    <row r="435" spans="5:21" s="20" customFormat="1" x14ac:dyDescent="0.25">
      <c r="E435" s="81"/>
      <c r="K435" s="67"/>
      <c r="L435" s="67"/>
      <c r="M435" s="67"/>
      <c r="N435" s="67"/>
      <c r="T435" s="68"/>
      <c r="U435" s="37"/>
    </row>
  </sheetData>
  <autoFilter ref="A2:T79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59"/>
  <sheetViews>
    <sheetView zoomScale="85" zoomScaleNormal="85" workbookViewId="0">
      <pane ySplit="2" topLeftCell="A3" activePane="bottomLeft" state="frozen"/>
      <selection activeCell="B1" sqref="B1"/>
      <selection pane="bottomLeft" activeCell="F17" sqref="F17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90" x14ac:dyDescent="0.25">
      <c r="B3" s="40">
        <v>209</v>
      </c>
      <c r="C3" s="40" t="s">
        <v>10</v>
      </c>
      <c r="D3" s="41" t="s">
        <v>383</v>
      </c>
      <c r="E3" s="79" t="s">
        <v>384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3</v>
      </c>
      <c r="K3" s="45">
        <v>713068.64333333343</v>
      </c>
      <c r="L3" s="45">
        <v>2139205.9300000002</v>
      </c>
      <c r="M3" s="46" t="s">
        <v>16</v>
      </c>
      <c r="N3" s="46" t="s">
        <v>16</v>
      </c>
      <c r="O3" s="47">
        <v>76051</v>
      </c>
      <c r="P3" s="47">
        <v>228153</v>
      </c>
      <c r="Q3" s="47">
        <v>45630.599999999977</v>
      </c>
      <c r="R3" s="19">
        <f t="shared" ref="R3" si="0">O3*1.2</f>
        <v>91261.2</v>
      </c>
      <c r="S3" s="48">
        <v>273783.59999999998</v>
      </c>
      <c r="T3" s="49">
        <v>48</v>
      </c>
      <c r="U3" s="22">
        <f t="shared" ref="U3" si="1">S3/100*10</f>
        <v>27378.359999999997</v>
      </c>
    </row>
    <row r="4" spans="2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228153</v>
      </c>
      <c r="Q4" s="21"/>
      <c r="R4" s="21"/>
      <c r="S4" s="66">
        <f>SUBTOTAL(9,S3:S3)</f>
        <v>273783.59999999998</v>
      </c>
      <c r="T4" s="36"/>
      <c r="U4" s="11">
        <f>SUM(U3:U3)</f>
        <v>27378.359999999997</v>
      </c>
    </row>
    <row r="5" spans="2:43" s="20" customFormat="1" x14ac:dyDescent="0.25">
      <c r="E5" s="81"/>
      <c r="K5" s="67"/>
      <c r="L5" s="67"/>
      <c r="M5" s="67"/>
      <c r="N5" s="67"/>
      <c r="T5" s="68"/>
      <c r="U5" s="37"/>
    </row>
    <row r="6" spans="2:43" s="20" customFormat="1" x14ac:dyDescent="0.25">
      <c r="E6" s="81"/>
      <c r="K6" s="67"/>
      <c r="L6" s="67"/>
      <c r="M6" s="67"/>
      <c r="N6" s="67"/>
      <c r="T6" s="68"/>
      <c r="U6" s="37"/>
    </row>
    <row r="7" spans="2:43" s="20" customFormat="1" x14ac:dyDescent="0.25">
      <c r="E7" s="81"/>
      <c r="K7" s="67"/>
      <c r="L7" s="67"/>
      <c r="M7" s="67"/>
      <c r="N7" s="67"/>
      <c r="T7" s="68"/>
      <c r="U7" s="37"/>
    </row>
    <row r="8" spans="2:43" s="20" customFormat="1" x14ac:dyDescent="0.25">
      <c r="E8" s="81"/>
      <c r="K8" s="67"/>
      <c r="L8" s="67"/>
      <c r="M8" s="67"/>
      <c r="N8" s="67"/>
      <c r="T8" s="68"/>
      <c r="U8" s="37"/>
    </row>
    <row r="9" spans="2:43" s="20" customFormat="1" x14ac:dyDescent="0.25">
      <c r="E9" s="81"/>
      <c r="K9" s="67"/>
      <c r="L9" s="67"/>
      <c r="M9" s="67"/>
      <c r="N9" s="67"/>
      <c r="T9" s="68"/>
      <c r="U9" s="37"/>
    </row>
    <row r="10" spans="2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2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2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2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2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2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2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99"/>
  <sheetViews>
    <sheetView zoomScale="85" zoomScaleNormal="85" workbookViewId="0">
      <pane ySplit="2" topLeftCell="A23" activePane="bottomLeft" state="frozen"/>
      <selection activeCell="B1" sqref="B1"/>
      <selection pane="bottomLeft" activeCell="T3" sqref="T3:T43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2.710937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ht="84" customHeight="1" x14ac:dyDescent="0.25">
      <c r="B3" s="40">
        <v>7</v>
      </c>
      <c r="C3" s="40" t="s">
        <v>10</v>
      </c>
      <c r="D3" s="41" t="s">
        <v>27</v>
      </c>
      <c r="E3" s="79" t="s">
        <v>28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4</v>
      </c>
      <c r="K3" s="45">
        <v>438.07</v>
      </c>
      <c r="L3" s="45">
        <v>1752.28</v>
      </c>
      <c r="M3" s="46" t="s">
        <v>16</v>
      </c>
      <c r="N3" s="46" t="s">
        <v>16</v>
      </c>
      <c r="O3" s="47">
        <v>47</v>
      </c>
      <c r="P3" s="47">
        <v>188</v>
      </c>
      <c r="Q3" s="47">
        <v>37.599999999999994</v>
      </c>
      <c r="R3" s="19">
        <f t="shared" ref="R3:R31" si="0">O3*1.2</f>
        <v>56.4</v>
      </c>
      <c r="S3" s="48">
        <v>225.6</v>
      </c>
      <c r="T3" s="49">
        <v>49</v>
      </c>
      <c r="U3" s="22">
        <f t="shared" ref="U3:U31" si="1">S3/100*10</f>
        <v>22.56</v>
      </c>
    </row>
    <row r="4" spans="2:43" ht="30" x14ac:dyDescent="0.25">
      <c r="B4" s="40">
        <v>8</v>
      </c>
      <c r="C4" s="40" t="s">
        <v>10</v>
      </c>
      <c r="D4" s="41" t="s">
        <v>29</v>
      </c>
      <c r="E4" s="79" t="s">
        <v>30</v>
      </c>
      <c r="F4" s="42">
        <v>2014</v>
      </c>
      <c r="G4" s="41" t="s">
        <v>13</v>
      </c>
      <c r="H4" s="43" t="s">
        <v>14</v>
      </c>
      <c r="I4" s="41" t="s">
        <v>15</v>
      </c>
      <c r="J4" s="44">
        <v>20</v>
      </c>
      <c r="K4" s="45">
        <v>1035.4855</v>
      </c>
      <c r="L4" s="45">
        <v>20709.71</v>
      </c>
      <c r="M4" s="46" t="s">
        <v>16</v>
      </c>
      <c r="N4" s="46" t="s">
        <v>16</v>
      </c>
      <c r="O4" s="47">
        <v>172</v>
      </c>
      <c r="P4" s="47">
        <v>3440</v>
      </c>
      <c r="Q4" s="47">
        <v>688</v>
      </c>
      <c r="R4" s="19">
        <f t="shared" si="0"/>
        <v>206.4</v>
      </c>
      <c r="S4" s="48">
        <v>4128</v>
      </c>
      <c r="T4" s="49">
        <v>49</v>
      </c>
      <c r="U4" s="22">
        <f t="shared" si="1"/>
        <v>412.8</v>
      </c>
    </row>
    <row r="5" spans="2:43" ht="22.5" customHeight="1" x14ac:dyDescent="0.25">
      <c r="B5" s="40">
        <v>9</v>
      </c>
      <c r="C5" s="40" t="s">
        <v>10</v>
      </c>
      <c r="D5" s="41" t="s">
        <v>31</v>
      </c>
      <c r="E5" s="79" t="s">
        <v>32</v>
      </c>
      <c r="F5" s="42">
        <v>2014</v>
      </c>
      <c r="G5" s="41" t="s">
        <v>13</v>
      </c>
      <c r="H5" s="43" t="s">
        <v>14</v>
      </c>
      <c r="I5" s="41" t="s">
        <v>15</v>
      </c>
      <c r="J5" s="44">
        <v>55</v>
      </c>
      <c r="K5" s="45">
        <v>223.41527272727274</v>
      </c>
      <c r="L5" s="45">
        <v>12287.84</v>
      </c>
      <c r="M5" s="46" t="s">
        <v>16</v>
      </c>
      <c r="N5" s="46" t="s">
        <v>16</v>
      </c>
      <c r="O5" s="47">
        <v>37</v>
      </c>
      <c r="P5" s="47">
        <v>2035</v>
      </c>
      <c r="Q5" s="47">
        <v>407</v>
      </c>
      <c r="R5" s="19">
        <f t="shared" si="0"/>
        <v>44.4</v>
      </c>
      <c r="S5" s="48">
        <v>2442</v>
      </c>
      <c r="T5" s="49">
        <v>49</v>
      </c>
      <c r="U5" s="22">
        <f t="shared" si="1"/>
        <v>244.20000000000002</v>
      </c>
    </row>
    <row r="6" spans="2:43" ht="33.75" customHeight="1" x14ac:dyDescent="0.25">
      <c r="B6" s="40">
        <v>10</v>
      </c>
      <c r="C6" s="40" t="s">
        <v>10</v>
      </c>
      <c r="D6" s="41" t="s">
        <v>33</v>
      </c>
      <c r="E6" s="79" t="s">
        <v>34</v>
      </c>
      <c r="F6" s="42">
        <v>2012</v>
      </c>
      <c r="G6" s="41" t="s">
        <v>13</v>
      </c>
      <c r="H6" s="43" t="s">
        <v>14</v>
      </c>
      <c r="I6" s="41" t="s">
        <v>15</v>
      </c>
      <c r="J6" s="44">
        <v>16</v>
      </c>
      <c r="K6" s="45">
        <v>657.10374999999999</v>
      </c>
      <c r="L6" s="45">
        <v>10513.66</v>
      </c>
      <c r="M6" s="46" t="s">
        <v>16</v>
      </c>
      <c r="N6" s="46" t="s">
        <v>16</v>
      </c>
      <c r="O6" s="47">
        <v>70</v>
      </c>
      <c r="P6" s="47">
        <v>1120</v>
      </c>
      <c r="Q6" s="47">
        <v>224</v>
      </c>
      <c r="R6" s="19">
        <f t="shared" si="0"/>
        <v>84</v>
      </c>
      <c r="S6" s="48">
        <v>1344</v>
      </c>
      <c r="T6" s="49">
        <v>49</v>
      </c>
      <c r="U6" s="22">
        <f t="shared" si="1"/>
        <v>134.4</v>
      </c>
    </row>
    <row r="7" spans="2:43" ht="33.75" customHeight="1" x14ac:dyDescent="0.25">
      <c r="B7" s="40">
        <v>11</v>
      </c>
      <c r="C7" s="40" t="s">
        <v>10</v>
      </c>
      <c r="D7" s="41" t="s">
        <v>35</v>
      </c>
      <c r="E7" s="79" t="s">
        <v>34</v>
      </c>
      <c r="F7" s="42">
        <v>2014</v>
      </c>
      <c r="G7" s="41" t="s">
        <v>13</v>
      </c>
      <c r="H7" s="43" t="s">
        <v>14</v>
      </c>
      <c r="I7" s="41" t="s">
        <v>15</v>
      </c>
      <c r="J7" s="44">
        <v>26</v>
      </c>
      <c r="K7" s="45">
        <v>438.06884615384621</v>
      </c>
      <c r="L7" s="45">
        <v>11389.79</v>
      </c>
      <c r="M7" s="46" t="s">
        <v>16</v>
      </c>
      <c r="N7" s="46" t="s">
        <v>16</v>
      </c>
      <c r="O7" s="47">
        <v>73</v>
      </c>
      <c r="P7" s="47">
        <v>1898</v>
      </c>
      <c r="Q7" s="47">
        <v>379.59999999999991</v>
      </c>
      <c r="R7" s="19">
        <f t="shared" si="0"/>
        <v>87.6</v>
      </c>
      <c r="S7" s="48">
        <v>2277.6</v>
      </c>
      <c r="T7" s="49">
        <v>49</v>
      </c>
      <c r="U7" s="22">
        <f t="shared" si="1"/>
        <v>227.76</v>
      </c>
    </row>
    <row r="8" spans="2:43" s="20" customFormat="1" ht="24" customHeight="1" x14ac:dyDescent="0.25">
      <c r="B8" s="40">
        <v>29</v>
      </c>
      <c r="C8" s="40" t="s">
        <v>10</v>
      </c>
      <c r="D8" s="41" t="s">
        <v>70</v>
      </c>
      <c r="E8" s="79" t="s">
        <v>71</v>
      </c>
      <c r="F8" s="42">
        <v>2012</v>
      </c>
      <c r="G8" s="41" t="s">
        <v>13</v>
      </c>
      <c r="H8" s="43" t="s">
        <v>14</v>
      </c>
      <c r="I8" s="41" t="s">
        <v>15</v>
      </c>
      <c r="J8" s="44">
        <v>8</v>
      </c>
      <c r="K8" s="45">
        <v>432.8125</v>
      </c>
      <c r="L8" s="45">
        <v>3462.5</v>
      </c>
      <c r="M8" s="46" t="s">
        <v>16</v>
      </c>
      <c r="N8" s="46" t="s">
        <v>16</v>
      </c>
      <c r="O8" s="47">
        <v>46</v>
      </c>
      <c r="P8" s="47">
        <v>368</v>
      </c>
      <c r="Q8" s="47">
        <v>73.599999999999966</v>
      </c>
      <c r="R8" s="19">
        <f t="shared" si="0"/>
        <v>55.199999999999996</v>
      </c>
      <c r="S8" s="48">
        <v>441.59999999999997</v>
      </c>
      <c r="T8" s="49">
        <v>49</v>
      </c>
      <c r="U8" s="22">
        <f t="shared" si="1"/>
        <v>44.16</v>
      </c>
    </row>
    <row r="9" spans="2:43" s="20" customFormat="1" ht="30" x14ac:dyDescent="0.25">
      <c r="B9" s="40">
        <v>30</v>
      </c>
      <c r="C9" s="40" t="s">
        <v>10</v>
      </c>
      <c r="D9" s="41" t="s">
        <v>72</v>
      </c>
      <c r="E9" s="79" t="s">
        <v>73</v>
      </c>
      <c r="F9" s="42">
        <v>2014</v>
      </c>
      <c r="G9" s="41" t="s">
        <v>13</v>
      </c>
      <c r="H9" s="43" t="s">
        <v>14</v>
      </c>
      <c r="I9" s="41" t="s">
        <v>15</v>
      </c>
      <c r="J9" s="44">
        <v>10</v>
      </c>
      <c r="K9" s="45">
        <v>2885.7799999999997</v>
      </c>
      <c r="L9" s="45">
        <v>28857.8</v>
      </c>
      <c r="M9" s="46" t="s">
        <v>16</v>
      </c>
      <c r="N9" s="46" t="s">
        <v>16</v>
      </c>
      <c r="O9" s="47">
        <v>480</v>
      </c>
      <c r="P9" s="47">
        <v>4800</v>
      </c>
      <c r="Q9" s="47">
        <v>960</v>
      </c>
      <c r="R9" s="19">
        <f t="shared" si="0"/>
        <v>576</v>
      </c>
      <c r="S9" s="48">
        <v>5760</v>
      </c>
      <c r="T9" s="49">
        <v>49</v>
      </c>
      <c r="U9" s="22">
        <f t="shared" si="1"/>
        <v>576</v>
      </c>
    </row>
    <row r="10" spans="2:43" s="20" customFormat="1" ht="56.25" customHeight="1" x14ac:dyDescent="0.25">
      <c r="B10" s="40">
        <v>31</v>
      </c>
      <c r="C10" s="40" t="s">
        <v>10</v>
      </c>
      <c r="D10" s="41" t="s">
        <v>74</v>
      </c>
      <c r="E10" s="79" t="s">
        <v>75</v>
      </c>
      <c r="F10" s="42">
        <v>2014</v>
      </c>
      <c r="G10" s="41" t="s">
        <v>13</v>
      </c>
      <c r="H10" s="43" t="s">
        <v>14</v>
      </c>
      <c r="I10" s="41" t="s">
        <v>15</v>
      </c>
      <c r="J10" s="44">
        <v>5</v>
      </c>
      <c r="K10" s="45">
        <v>1228.7840000000001</v>
      </c>
      <c r="L10" s="45">
        <v>6143.92</v>
      </c>
      <c r="M10" s="46" t="s">
        <v>16</v>
      </c>
      <c r="N10" s="46" t="s">
        <v>16</v>
      </c>
      <c r="O10" s="47">
        <v>205</v>
      </c>
      <c r="P10" s="47">
        <v>1025</v>
      </c>
      <c r="Q10" s="47">
        <v>205</v>
      </c>
      <c r="R10" s="19">
        <f t="shared" si="0"/>
        <v>246</v>
      </c>
      <c r="S10" s="48">
        <v>1230</v>
      </c>
      <c r="T10" s="49">
        <v>49</v>
      </c>
      <c r="U10" s="22">
        <f t="shared" si="1"/>
        <v>123</v>
      </c>
    </row>
    <row r="11" spans="2:43" s="20" customFormat="1" ht="60" x14ac:dyDescent="0.25">
      <c r="B11" s="40">
        <v>32</v>
      </c>
      <c r="C11" s="40" t="s">
        <v>10</v>
      </c>
      <c r="D11" s="41" t="s">
        <v>76</v>
      </c>
      <c r="E11" s="79" t="s">
        <v>77</v>
      </c>
      <c r="F11" s="42">
        <v>2014</v>
      </c>
      <c r="G11" s="41" t="s">
        <v>13</v>
      </c>
      <c r="H11" s="43" t="s">
        <v>14</v>
      </c>
      <c r="I11" s="41" t="s">
        <v>15</v>
      </c>
      <c r="J11" s="44">
        <v>6</v>
      </c>
      <c r="K11" s="45">
        <v>1652.3516666666667</v>
      </c>
      <c r="L11" s="45">
        <v>9914.11</v>
      </c>
      <c r="M11" s="46" t="s">
        <v>16</v>
      </c>
      <c r="N11" s="46" t="s">
        <v>16</v>
      </c>
      <c r="O11" s="47">
        <v>275</v>
      </c>
      <c r="P11" s="47">
        <v>1650</v>
      </c>
      <c r="Q11" s="47">
        <v>330</v>
      </c>
      <c r="R11" s="19">
        <f t="shared" si="0"/>
        <v>330</v>
      </c>
      <c r="S11" s="48">
        <v>1980</v>
      </c>
      <c r="T11" s="49">
        <v>49</v>
      </c>
      <c r="U11" s="22">
        <f t="shared" si="1"/>
        <v>198</v>
      </c>
    </row>
    <row r="12" spans="2:43" s="20" customFormat="1" ht="30" x14ac:dyDescent="0.25">
      <c r="B12" s="40">
        <v>33</v>
      </c>
      <c r="C12" s="40" t="s">
        <v>10</v>
      </c>
      <c r="D12" s="41" t="s">
        <v>78</v>
      </c>
      <c r="E12" s="79" t="s">
        <v>79</v>
      </c>
      <c r="F12" s="42">
        <v>2014</v>
      </c>
      <c r="G12" s="41" t="s">
        <v>13</v>
      </c>
      <c r="H12" s="43" t="s">
        <v>14</v>
      </c>
      <c r="I12" s="41" t="s">
        <v>15</v>
      </c>
      <c r="J12" s="44">
        <v>4</v>
      </c>
      <c r="K12" s="45">
        <v>4691.9375</v>
      </c>
      <c r="L12" s="45">
        <v>18767.75</v>
      </c>
      <c r="M12" s="46" t="s">
        <v>16</v>
      </c>
      <c r="N12" s="46" t="s">
        <v>16</v>
      </c>
      <c r="O12" s="47">
        <v>781</v>
      </c>
      <c r="P12" s="47">
        <v>3124</v>
      </c>
      <c r="Q12" s="47">
        <v>624.79999999999973</v>
      </c>
      <c r="R12" s="19">
        <f t="shared" si="0"/>
        <v>937.19999999999993</v>
      </c>
      <c r="S12" s="48">
        <v>3748.7999999999997</v>
      </c>
      <c r="T12" s="49">
        <v>49</v>
      </c>
      <c r="U12" s="22">
        <f t="shared" si="1"/>
        <v>374.88</v>
      </c>
    </row>
    <row r="13" spans="2:43" s="20" customFormat="1" ht="30" x14ac:dyDescent="0.25">
      <c r="B13" s="40">
        <v>34</v>
      </c>
      <c r="C13" s="40" t="s">
        <v>10</v>
      </c>
      <c r="D13" s="41" t="s">
        <v>80</v>
      </c>
      <c r="E13" s="79" t="s">
        <v>81</v>
      </c>
      <c r="F13" s="42">
        <v>2012</v>
      </c>
      <c r="G13" s="41" t="s">
        <v>13</v>
      </c>
      <c r="H13" s="43" t="s">
        <v>14</v>
      </c>
      <c r="I13" s="41" t="s">
        <v>15</v>
      </c>
      <c r="J13" s="44">
        <v>1</v>
      </c>
      <c r="K13" s="45">
        <v>1528.86</v>
      </c>
      <c r="L13" s="45">
        <v>1528.86</v>
      </c>
      <c r="M13" s="46" t="s">
        <v>16</v>
      </c>
      <c r="N13" s="46" t="s">
        <v>16</v>
      </c>
      <c r="O13" s="47">
        <v>163</v>
      </c>
      <c r="P13" s="47">
        <v>163</v>
      </c>
      <c r="Q13" s="47">
        <v>32.599999999999994</v>
      </c>
      <c r="R13" s="19">
        <f t="shared" si="0"/>
        <v>195.6</v>
      </c>
      <c r="S13" s="48">
        <v>195.6</v>
      </c>
      <c r="T13" s="49">
        <v>49</v>
      </c>
      <c r="U13" s="22">
        <f t="shared" si="1"/>
        <v>19.559999999999999</v>
      </c>
    </row>
    <row r="14" spans="2:43" s="20" customFormat="1" ht="30" x14ac:dyDescent="0.25">
      <c r="B14" s="40">
        <v>35</v>
      </c>
      <c r="C14" s="40" t="s">
        <v>10</v>
      </c>
      <c r="D14" s="41" t="s">
        <v>82</v>
      </c>
      <c r="E14" s="79" t="s">
        <v>83</v>
      </c>
      <c r="F14" s="42">
        <v>2012</v>
      </c>
      <c r="G14" s="41" t="s">
        <v>13</v>
      </c>
      <c r="H14" s="43" t="s">
        <v>14</v>
      </c>
      <c r="I14" s="41" t="s">
        <v>15</v>
      </c>
      <c r="J14" s="44">
        <v>97</v>
      </c>
      <c r="K14" s="45">
        <v>3762.4255670103094</v>
      </c>
      <c r="L14" s="45">
        <v>364955.28</v>
      </c>
      <c r="M14" s="46" t="s">
        <v>16</v>
      </c>
      <c r="N14" s="46" t="s">
        <v>16</v>
      </c>
      <c r="O14" s="47">
        <v>401</v>
      </c>
      <c r="P14" s="47">
        <v>38897</v>
      </c>
      <c r="Q14" s="47">
        <v>7779.4000000000015</v>
      </c>
      <c r="R14" s="19">
        <f t="shared" si="0"/>
        <v>481.2</v>
      </c>
      <c r="S14" s="48">
        <v>46676.4</v>
      </c>
      <c r="T14" s="49">
        <v>49</v>
      </c>
      <c r="U14" s="22">
        <f t="shared" si="1"/>
        <v>4667.6400000000003</v>
      </c>
    </row>
    <row r="15" spans="2:43" s="20" customFormat="1" ht="30" x14ac:dyDescent="0.25">
      <c r="B15" s="40">
        <v>36</v>
      </c>
      <c r="C15" s="40" t="s">
        <v>10</v>
      </c>
      <c r="D15" s="41" t="s">
        <v>84</v>
      </c>
      <c r="E15" s="79" t="s">
        <v>85</v>
      </c>
      <c r="F15" s="42">
        <v>2012</v>
      </c>
      <c r="G15" s="41" t="s">
        <v>13</v>
      </c>
      <c r="H15" s="43" t="s">
        <v>14</v>
      </c>
      <c r="I15" s="41" t="s">
        <v>15</v>
      </c>
      <c r="J15" s="44">
        <v>35</v>
      </c>
      <c r="K15" s="45">
        <v>1528.860857142857</v>
      </c>
      <c r="L15" s="45">
        <v>53510.13</v>
      </c>
      <c r="M15" s="46" t="s">
        <v>16</v>
      </c>
      <c r="N15" s="46" t="s">
        <v>16</v>
      </c>
      <c r="O15" s="47">
        <v>163</v>
      </c>
      <c r="P15" s="47">
        <v>5705</v>
      </c>
      <c r="Q15" s="47">
        <v>1141</v>
      </c>
      <c r="R15" s="19">
        <f t="shared" si="0"/>
        <v>195.6</v>
      </c>
      <c r="S15" s="48">
        <v>6846</v>
      </c>
      <c r="T15" s="49">
        <v>49</v>
      </c>
      <c r="U15" s="22">
        <f t="shared" si="1"/>
        <v>684.59999999999991</v>
      </c>
    </row>
    <row r="16" spans="2:43" s="20" customFormat="1" ht="30" x14ac:dyDescent="0.25">
      <c r="B16" s="40">
        <v>37</v>
      </c>
      <c r="C16" s="40" t="s">
        <v>10</v>
      </c>
      <c r="D16" s="41" t="s">
        <v>86</v>
      </c>
      <c r="E16" s="79" t="s">
        <v>87</v>
      </c>
      <c r="F16" s="42">
        <v>2012</v>
      </c>
      <c r="G16" s="41" t="s">
        <v>13</v>
      </c>
      <c r="H16" s="43" t="s">
        <v>14</v>
      </c>
      <c r="I16" s="41" t="s">
        <v>15</v>
      </c>
      <c r="J16" s="44">
        <v>50</v>
      </c>
      <c r="K16" s="45">
        <v>1528.8607999999999</v>
      </c>
      <c r="L16" s="45">
        <v>76443.039999999994</v>
      </c>
      <c r="M16" s="46" t="s">
        <v>16</v>
      </c>
      <c r="N16" s="46" t="s">
        <v>16</v>
      </c>
      <c r="O16" s="47">
        <v>163</v>
      </c>
      <c r="P16" s="47">
        <v>8150</v>
      </c>
      <c r="Q16" s="47">
        <v>1630</v>
      </c>
      <c r="R16" s="19">
        <f t="shared" si="0"/>
        <v>195.6</v>
      </c>
      <c r="S16" s="48">
        <v>9780</v>
      </c>
      <c r="T16" s="49">
        <v>49</v>
      </c>
      <c r="U16" s="22">
        <f t="shared" si="1"/>
        <v>978</v>
      </c>
    </row>
    <row r="17" spans="2:21" s="20" customFormat="1" ht="30" x14ac:dyDescent="0.25">
      <c r="B17" s="40">
        <v>38</v>
      </c>
      <c r="C17" s="40" t="s">
        <v>10</v>
      </c>
      <c r="D17" s="41" t="s">
        <v>88</v>
      </c>
      <c r="E17" s="79" t="s">
        <v>89</v>
      </c>
      <c r="F17" s="42">
        <v>2014</v>
      </c>
      <c r="G17" s="41" t="s">
        <v>13</v>
      </c>
      <c r="H17" s="43" t="s">
        <v>14</v>
      </c>
      <c r="I17" s="41" t="s">
        <v>15</v>
      </c>
      <c r="J17" s="44">
        <v>14</v>
      </c>
      <c r="K17" s="45">
        <v>1528.8607142857143</v>
      </c>
      <c r="L17" s="45">
        <v>21404.05</v>
      </c>
      <c r="M17" s="46" t="s">
        <v>16</v>
      </c>
      <c r="N17" s="46" t="s">
        <v>16</v>
      </c>
      <c r="O17" s="47">
        <v>254</v>
      </c>
      <c r="P17" s="47">
        <v>3556</v>
      </c>
      <c r="Q17" s="47">
        <v>711.19999999999982</v>
      </c>
      <c r="R17" s="19">
        <f t="shared" si="0"/>
        <v>304.8</v>
      </c>
      <c r="S17" s="48">
        <v>4267.2</v>
      </c>
      <c r="T17" s="49">
        <v>49</v>
      </c>
      <c r="U17" s="22">
        <f t="shared" si="1"/>
        <v>426.71999999999997</v>
      </c>
    </row>
    <row r="18" spans="2:21" s="20" customFormat="1" ht="30" x14ac:dyDescent="0.25">
      <c r="B18" s="40">
        <v>39</v>
      </c>
      <c r="C18" s="40" t="s">
        <v>10</v>
      </c>
      <c r="D18" s="41" t="s">
        <v>90</v>
      </c>
      <c r="E18" s="79" t="s">
        <v>91</v>
      </c>
      <c r="F18" s="42">
        <v>2014</v>
      </c>
      <c r="G18" s="41" t="s">
        <v>13</v>
      </c>
      <c r="H18" s="43" t="s">
        <v>14</v>
      </c>
      <c r="I18" s="41" t="s">
        <v>15</v>
      </c>
      <c r="J18" s="44">
        <v>10</v>
      </c>
      <c r="K18" s="45">
        <v>1528.8610000000001</v>
      </c>
      <c r="L18" s="45">
        <v>15288.61</v>
      </c>
      <c r="M18" s="46" t="s">
        <v>16</v>
      </c>
      <c r="N18" s="46" t="s">
        <v>16</v>
      </c>
      <c r="O18" s="47">
        <v>254</v>
      </c>
      <c r="P18" s="47">
        <v>2540</v>
      </c>
      <c r="Q18" s="47">
        <v>508</v>
      </c>
      <c r="R18" s="19">
        <f t="shared" si="0"/>
        <v>304.8</v>
      </c>
      <c r="S18" s="48">
        <v>3048</v>
      </c>
      <c r="T18" s="49">
        <v>49</v>
      </c>
      <c r="U18" s="22">
        <f t="shared" si="1"/>
        <v>304.8</v>
      </c>
    </row>
    <row r="19" spans="2:21" s="20" customFormat="1" ht="30" x14ac:dyDescent="0.25">
      <c r="B19" s="40">
        <v>40</v>
      </c>
      <c r="C19" s="40" t="s">
        <v>10</v>
      </c>
      <c r="D19" s="41" t="s">
        <v>92</v>
      </c>
      <c r="E19" s="79" t="s">
        <v>93</v>
      </c>
      <c r="F19" s="42">
        <v>2014</v>
      </c>
      <c r="G19" s="41" t="s">
        <v>13</v>
      </c>
      <c r="H19" s="43" t="s">
        <v>14</v>
      </c>
      <c r="I19" s="41" t="s">
        <v>15</v>
      </c>
      <c r="J19" s="44">
        <v>8</v>
      </c>
      <c r="K19" s="45">
        <v>1528.8612499999999</v>
      </c>
      <c r="L19" s="45">
        <v>12230.89</v>
      </c>
      <c r="M19" s="46" t="s">
        <v>16</v>
      </c>
      <c r="N19" s="46" t="s">
        <v>16</v>
      </c>
      <c r="O19" s="47">
        <v>254</v>
      </c>
      <c r="P19" s="47">
        <v>2032</v>
      </c>
      <c r="Q19" s="47">
        <v>406.40000000000009</v>
      </c>
      <c r="R19" s="19">
        <f t="shared" si="0"/>
        <v>304.8</v>
      </c>
      <c r="S19" s="48">
        <v>2438.4</v>
      </c>
      <c r="T19" s="49">
        <v>49</v>
      </c>
      <c r="U19" s="22">
        <f t="shared" si="1"/>
        <v>243.84</v>
      </c>
    </row>
    <row r="20" spans="2:21" s="20" customFormat="1" ht="30" x14ac:dyDescent="0.25">
      <c r="B20" s="40">
        <v>41</v>
      </c>
      <c r="C20" s="40" t="s">
        <v>10</v>
      </c>
      <c r="D20" s="41" t="s">
        <v>94</v>
      </c>
      <c r="E20" s="79" t="s">
        <v>95</v>
      </c>
      <c r="F20" s="42">
        <v>2012</v>
      </c>
      <c r="G20" s="41" t="s">
        <v>13</v>
      </c>
      <c r="H20" s="43" t="s">
        <v>14</v>
      </c>
      <c r="I20" s="41" t="s">
        <v>15</v>
      </c>
      <c r="J20" s="44">
        <v>1</v>
      </c>
      <c r="K20" s="45">
        <v>1528.86</v>
      </c>
      <c r="L20" s="45">
        <v>1528.86</v>
      </c>
      <c r="M20" s="46" t="s">
        <v>16</v>
      </c>
      <c r="N20" s="46" t="s">
        <v>16</v>
      </c>
      <c r="O20" s="47">
        <v>163</v>
      </c>
      <c r="P20" s="47">
        <v>163</v>
      </c>
      <c r="Q20" s="47">
        <v>32.599999999999994</v>
      </c>
      <c r="R20" s="19">
        <f t="shared" si="0"/>
        <v>195.6</v>
      </c>
      <c r="S20" s="48">
        <v>195.6</v>
      </c>
      <c r="T20" s="49">
        <v>49</v>
      </c>
      <c r="U20" s="22">
        <f t="shared" si="1"/>
        <v>19.559999999999999</v>
      </c>
    </row>
    <row r="21" spans="2:21" s="20" customFormat="1" ht="30" x14ac:dyDescent="0.25">
      <c r="B21" s="40">
        <v>42</v>
      </c>
      <c r="C21" s="40" t="s">
        <v>10</v>
      </c>
      <c r="D21" s="41" t="s">
        <v>96</v>
      </c>
      <c r="E21" s="79" t="s">
        <v>97</v>
      </c>
      <c r="F21" s="42">
        <v>2012</v>
      </c>
      <c r="G21" s="41" t="s">
        <v>13</v>
      </c>
      <c r="H21" s="43" t="s">
        <v>14</v>
      </c>
      <c r="I21" s="41" t="s">
        <v>15</v>
      </c>
      <c r="J21" s="44">
        <v>2</v>
      </c>
      <c r="K21" s="45">
        <v>1694.23</v>
      </c>
      <c r="L21" s="45">
        <v>3388.46</v>
      </c>
      <c r="M21" s="46" t="s">
        <v>16</v>
      </c>
      <c r="N21" s="46" t="s">
        <v>16</v>
      </c>
      <c r="O21" s="47">
        <v>181</v>
      </c>
      <c r="P21" s="47">
        <v>362</v>
      </c>
      <c r="Q21" s="47">
        <v>72.399999999999977</v>
      </c>
      <c r="R21" s="19">
        <f t="shared" si="0"/>
        <v>217.2</v>
      </c>
      <c r="S21" s="48">
        <v>434.4</v>
      </c>
      <c r="T21" s="49">
        <v>49</v>
      </c>
      <c r="U21" s="22">
        <f t="shared" si="1"/>
        <v>43.44</v>
      </c>
    </row>
    <row r="22" spans="2:21" s="20" customFormat="1" ht="45" x14ac:dyDescent="0.25">
      <c r="B22" s="40">
        <v>43</v>
      </c>
      <c r="C22" s="40" t="s">
        <v>10</v>
      </c>
      <c r="D22" s="41" t="s">
        <v>98</v>
      </c>
      <c r="E22" s="79" t="s">
        <v>99</v>
      </c>
      <c r="F22" s="42">
        <v>2014</v>
      </c>
      <c r="G22" s="41" t="s">
        <v>13</v>
      </c>
      <c r="H22" s="43" t="s">
        <v>14</v>
      </c>
      <c r="I22" s="41" t="s">
        <v>15</v>
      </c>
      <c r="J22" s="44">
        <v>24</v>
      </c>
      <c r="K22" s="45">
        <v>10857.189583333333</v>
      </c>
      <c r="L22" s="45">
        <v>260572.55</v>
      </c>
      <c r="M22" s="46" t="s">
        <v>16</v>
      </c>
      <c r="N22" s="46" t="s">
        <v>16</v>
      </c>
      <c r="O22" s="47">
        <v>1807</v>
      </c>
      <c r="P22" s="47">
        <v>43368</v>
      </c>
      <c r="Q22" s="47">
        <v>8673.5999999999985</v>
      </c>
      <c r="R22" s="19">
        <f t="shared" si="0"/>
        <v>2168.4</v>
      </c>
      <c r="S22" s="48">
        <v>52041.599999999999</v>
      </c>
      <c r="T22" s="49">
        <v>49</v>
      </c>
      <c r="U22" s="22">
        <f t="shared" si="1"/>
        <v>5204.16</v>
      </c>
    </row>
    <row r="23" spans="2:21" s="20" customFormat="1" ht="30" x14ac:dyDescent="0.25">
      <c r="B23" s="40">
        <v>44</v>
      </c>
      <c r="C23" s="40" t="s">
        <v>10</v>
      </c>
      <c r="D23" s="41" t="s">
        <v>100</v>
      </c>
      <c r="E23" s="79" t="s">
        <v>101</v>
      </c>
      <c r="F23" s="42">
        <v>2014</v>
      </c>
      <c r="G23" s="41" t="s">
        <v>13</v>
      </c>
      <c r="H23" s="43" t="s">
        <v>14</v>
      </c>
      <c r="I23" s="41" t="s">
        <v>15</v>
      </c>
      <c r="J23" s="44">
        <v>5</v>
      </c>
      <c r="K23" s="45">
        <v>2956.9659999999999</v>
      </c>
      <c r="L23" s="45">
        <v>14784.83</v>
      </c>
      <c r="M23" s="46" t="s">
        <v>16</v>
      </c>
      <c r="N23" s="46" t="s">
        <v>16</v>
      </c>
      <c r="O23" s="47">
        <v>492</v>
      </c>
      <c r="P23" s="47">
        <v>2460</v>
      </c>
      <c r="Q23" s="47">
        <v>492</v>
      </c>
      <c r="R23" s="19">
        <f t="shared" si="0"/>
        <v>590.4</v>
      </c>
      <c r="S23" s="48">
        <v>2952</v>
      </c>
      <c r="T23" s="49">
        <v>49</v>
      </c>
      <c r="U23" s="22">
        <f t="shared" si="1"/>
        <v>295.2</v>
      </c>
    </row>
    <row r="24" spans="2:21" s="20" customFormat="1" ht="33.75" customHeight="1" x14ac:dyDescent="0.25">
      <c r="B24" s="40">
        <v>45</v>
      </c>
      <c r="C24" s="40" t="s">
        <v>10</v>
      </c>
      <c r="D24" s="41" t="s">
        <v>102</v>
      </c>
      <c r="E24" s="79" t="s">
        <v>103</v>
      </c>
      <c r="F24" s="42">
        <v>2014</v>
      </c>
      <c r="G24" s="41" t="s">
        <v>13</v>
      </c>
      <c r="H24" s="43" t="s">
        <v>14</v>
      </c>
      <c r="I24" s="41" t="s">
        <v>15</v>
      </c>
      <c r="J24" s="44">
        <v>4</v>
      </c>
      <c r="K24" s="45">
        <v>2956.9650000000001</v>
      </c>
      <c r="L24" s="45">
        <v>11827.86</v>
      </c>
      <c r="M24" s="46" t="s">
        <v>16</v>
      </c>
      <c r="N24" s="46" t="s">
        <v>16</v>
      </c>
      <c r="O24" s="47">
        <v>492</v>
      </c>
      <c r="P24" s="47">
        <v>1968</v>
      </c>
      <c r="Q24" s="47">
        <v>393.59999999999991</v>
      </c>
      <c r="R24" s="19">
        <f t="shared" si="0"/>
        <v>590.4</v>
      </c>
      <c r="S24" s="48">
        <v>2361.6</v>
      </c>
      <c r="T24" s="49">
        <v>49</v>
      </c>
      <c r="U24" s="22">
        <f t="shared" si="1"/>
        <v>236.16</v>
      </c>
    </row>
    <row r="25" spans="2:21" s="20" customFormat="1" ht="30" x14ac:dyDescent="0.25">
      <c r="B25" s="40">
        <v>46</v>
      </c>
      <c r="C25" s="40" t="s">
        <v>10</v>
      </c>
      <c r="D25" s="41" t="s">
        <v>104</v>
      </c>
      <c r="E25" s="79" t="s">
        <v>105</v>
      </c>
      <c r="F25" s="42">
        <v>2014</v>
      </c>
      <c r="G25" s="41" t="s">
        <v>13</v>
      </c>
      <c r="H25" s="43" t="s">
        <v>14</v>
      </c>
      <c r="I25" s="41" t="s">
        <v>15</v>
      </c>
      <c r="J25" s="44">
        <v>3</v>
      </c>
      <c r="K25" s="45">
        <v>2146.5366666666664</v>
      </c>
      <c r="L25" s="45">
        <v>6439.61</v>
      </c>
      <c r="M25" s="46" t="s">
        <v>16</v>
      </c>
      <c r="N25" s="46" t="s">
        <v>16</v>
      </c>
      <c r="O25" s="47">
        <v>357</v>
      </c>
      <c r="P25" s="47">
        <v>1071</v>
      </c>
      <c r="Q25" s="47">
        <v>214.20000000000005</v>
      </c>
      <c r="R25" s="19">
        <f t="shared" si="0"/>
        <v>428.4</v>
      </c>
      <c r="S25" s="48">
        <v>1285.2</v>
      </c>
      <c r="T25" s="49">
        <v>49</v>
      </c>
      <c r="U25" s="22">
        <f t="shared" si="1"/>
        <v>128.52000000000001</v>
      </c>
    </row>
    <row r="26" spans="2:21" s="20" customFormat="1" ht="30" x14ac:dyDescent="0.25">
      <c r="B26" s="40">
        <v>47</v>
      </c>
      <c r="C26" s="40" t="s">
        <v>10</v>
      </c>
      <c r="D26" s="41" t="s">
        <v>106</v>
      </c>
      <c r="E26" s="79" t="s">
        <v>107</v>
      </c>
      <c r="F26" s="42">
        <v>2014</v>
      </c>
      <c r="G26" s="41" t="s">
        <v>13</v>
      </c>
      <c r="H26" s="43" t="s">
        <v>14</v>
      </c>
      <c r="I26" s="41" t="s">
        <v>15</v>
      </c>
      <c r="J26" s="44">
        <v>1</v>
      </c>
      <c r="K26" s="45">
        <v>1664.66</v>
      </c>
      <c r="L26" s="45">
        <v>1664.66</v>
      </c>
      <c r="M26" s="46" t="s">
        <v>16</v>
      </c>
      <c r="N26" s="46" t="s">
        <v>16</v>
      </c>
      <c r="O26" s="47">
        <v>277</v>
      </c>
      <c r="P26" s="47">
        <v>277</v>
      </c>
      <c r="Q26" s="47">
        <v>55.399999999999977</v>
      </c>
      <c r="R26" s="19">
        <f t="shared" si="0"/>
        <v>332.4</v>
      </c>
      <c r="S26" s="48">
        <v>332.4</v>
      </c>
      <c r="T26" s="49">
        <v>49</v>
      </c>
      <c r="U26" s="22">
        <f t="shared" si="1"/>
        <v>33.239999999999995</v>
      </c>
    </row>
    <row r="27" spans="2:21" s="20" customFormat="1" ht="30" x14ac:dyDescent="0.25">
      <c r="B27" s="40">
        <v>48</v>
      </c>
      <c r="C27" s="40" t="s">
        <v>10</v>
      </c>
      <c r="D27" s="41" t="s">
        <v>108</v>
      </c>
      <c r="E27" s="79" t="s">
        <v>109</v>
      </c>
      <c r="F27" s="42">
        <v>2012</v>
      </c>
      <c r="G27" s="41" t="s">
        <v>13</v>
      </c>
      <c r="H27" s="43" t="s">
        <v>14</v>
      </c>
      <c r="I27" s="41" t="s">
        <v>15</v>
      </c>
      <c r="J27" s="44">
        <v>1</v>
      </c>
      <c r="K27" s="45">
        <v>1694.23</v>
      </c>
      <c r="L27" s="45">
        <v>1694.23</v>
      </c>
      <c r="M27" s="46" t="s">
        <v>16</v>
      </c>
      <c r="N27" s="46" t="s">
        <v>16</v>
      </c>
      <c r="O27" s="47">
        <v>181</v>
      </c>
      <c r="P27" s="47">
        <v>181</v>
      </c>
      <c r="Q27" s="47">
        <v>36.199999999999989</v>
      </c>
      <c r="R27" s="19">
        <f t="shared" si="0"/>
        <v>217.2</v>
      </c>
      <c r="S27" s="48">
        <v>217.2</v>
      </c>
      <c r="T27" s="49">
        <v>49</v>
      </c>
      <c r="U27" s="22">
        <f t="shared" si="1"/>
        <v>21.72</v>
      </c>
    </row>
    <row r="28" spans="2:21" s="20" customFormat="1" ht="30" x14ac:dyDescent="0.25">
      <c r="B28" s="40">
        <v>49</v>
      </c>
      <c r="C28" s="40" t="s">
        <v>10</v>
      </c>
      <c r="D28" s="41" t="s">
        <v>110</v>
      </c>
      <c r="E28" s="79" t="s">
        <v>111</v>
      </c>
      <c r="F28" s="42">
        <v>2014</v>
      </c>
      <c r="G28" s="41" t="s">
        <v>13</v>
      </c>
      <c r="H28" s="43" t="s">
        <v>14</v>
      </c>
      <c r="I28" s="41" t="s">
        <v>15</v>
      </c>
      <c r="J28" s="44">
        <v>8</v>
      </c>
      <c r="K28" s="45">
        <v>4993.2312499999998</v>
      </c>
      <c r="L28" s="45">
        <v>39945.85</v>
      </c>
      <c r="M28" s="46" t="s">
        <v>16</v>
      </c>
      <c r="N28" s="46" t="s">
        <v>16</v>
      </c>
      <c r="O28" s="47">
        <v>831</v>
      </c>
      <c r="P28" s="47">
        <v>6648</v>
      </c>
      <c r="Q28" s="47">
        <v>1329.5999999999995</v>
      </c>
      <c r="R28" s="19">
        <f t="shared" si="0"/>
        <v>997.19999999999993</v>
      </c>
      <c r="S28" s="48">
        <v>7977.5999999999995</v>
      </c>
      <c r="T28" s="49">
        <v>49</v>
      </c>
      <c r="U28" s="22">
        <f t="shared" si="1"/>
        <v>797.76</v>
      </c>
    </row>
    <row r="29" spans="2:21" s="20" customFormat="1" ht="30" x14ac:dyDescent="0.25">
      <c r="B29" s="40">
        <v>50</v>
      </c>
      <c r="C29" s="40" t="s">
        <v>10</v>
      </c>
      <c r="D29" s="41" t="s">
        <v>112</v>
      </c>
      <c r="E29" s="79" t="s">
        <v>113</v>
      </c>
      <c r="F29" s="42">
        <v>2014</v>
      </c>
      <c r="G29" s="41" t="s">
        <v>13</v>
      </c>
      <c r="H29" s="43" t="s">
        <v>14</v>
      </c>
      <c r="I29" s="41" t="s">
        <v>15</v>
      </c>
      <c r="J29" s="44">
        <v>1</v>
      </c>
      <c r="K29" s="45">
        <v>5421.63</v>
      </c>
      <c r="L29" s="45">
        <v>5421.63</v>
      </c>
      <c r="M29" s="46" t="s">
        <v>16</v>
      </c>
      <c r="N29" s="46" t="s">
        <v>16</v>
      </c>
      <c r="O29" s="47">
        <v>902</v>
      </c>
      <c r="P29" s="47">
        <v>902</v>
      </c>
      <c r="Q29" s="47">
        <v>180.39999999999986</v>
      </c>
      <c r="R29" s="19">
        <f t="shared" si="0"/>
        <v>1082.3999999999999</v>
      </c>
      <c r="S29" s="48">
        <v>1082.3999999999999</v>
      </c>
      <c r="T29" s="49">
        <v>49</v>
      </c>
      <c r="U29" s="22">
        <f t="shared" si="1"/>
        <v>108.23999999999998</v>
      </c>
    </row>
    <row r="30" spans="2:21" s="20" customFormat="1" ht="56.25" customHeight="1" x14ac:dyDescent="0.25">
      <c r="B30" s="40">
        <v>51</v>
      </c>
      <c r="C30" s="40" t="s">
        <v>10</v>
      </c>
      <c r="D30" s="41" t="s">
        <v>114</v>
      </c>
      <c r="E30" s="79" t="s">
        <v>115</v>
      </c>
      <c r="F30" s="42">
        <v>2014</v>
      </c>
      <c r="G30" s="41" t="s">
        <v>13</v>
      </c>
      <c r="H30" s="43" t="s">
        <v>14</v>
      </c>
      <c r="I30" s="41" t="s">
        <v>15</v>
      </c>
      <c r="J30" s="44">
        <v>1</v>
      </c>
      <c r="K30" s="45">
        <v>1413.47</v>
      </c>
      <c r="L30" s="45">
        <v>1413.47</v>
      </c>
      <c r="M30" s="46" t="s">
        <v>16</v>
      </c>
      <c r="N30" s="46" t="s">
        <v>16</v>
      </c>
      <c r="O30" s="47">
        <v>235</v>
      </c>
      <c r="P30" s="47">
        <v>235</v>
      </c>
      <c r="Q30" s="47">
        <v>47</v>
      </c>
      <c r="R30" s="19">
        <f t="shared" si="0"/>
        <v>282</v>
      </c>
      <c r="S30" s="48">
        <v>282</v>
      </c>
      <c r="T30" s="49">
        <v>49</v>
      </c>
      <c r="U30" s="22">
        <f t="shared" si="1"/>
        <v>28.2</v>
      </c>
    </row>
    <row r="31" spans="2:21" s="20" customFormat="1" ht="56.25" customHeight="1" x14ac:dyDescent="0.25">
      <c r="B31" s="40">
        <v>52</v>
      </c>
      <c r="C31" s="40" t="s">
        <v>10</v>
      </c>
      <c r="D31" s="41" t="s">
        <v>116</v>
      </c>
      <c r="E31" s="79" t="s">
        <v>117</v>
      </c>
      <c r="F31" s="42">
        <v>2014</v>
      </c>
      <c r="G31" s="41" t="s">
        <v>13</v>
      </c>
      <c r="H31" s="43" t="s">
        <v>14</v>
      </c>
      <c r="I31" s="41" t="s">
        <v>15</v>
      </c>
      <c r="J31" s="44">
        <v>6</v>
      </c>
      <c r="K31" s="45">
        <v>1362.9966666666667</v>
      </c>
      <c r="L31" s="45">
        <v>8177.98</v>
      </c>
      <c r="M31" s="46" t="s">
        <v>16</v>
      </c>
      <c r="N31" s="46" t="s">
        <v>16</v>
      </c>
      <c r="O31" s="47">
        <v>227</v>
      </c>
      <c r="P31" s="47">
        <v>1362</v>
      </c>
      <c r="Q31" s="47">
        <v>272.39999999999986</v>
      </c>
      <c r="R31" s="19">
        <f t="shared" si="0"/>
        <v>272.39999999999998</v>
      </c>
      <c r="S31" s="48">
        <v>1634.3999999999999</v>
      </c>
      <c r="T31" s="49">
        <v>49</v>
      </c>
      <c r="U31" s="22">
        <f t="shared" si="1"/>
        <v>163.43999999999997</v>
      </c>
    </row>
    <row r="32" spans="2:21" s="20" customFormat="1" ht="45" x14ac:dyDescent="0.25">
      <c r="B32" s="40">
        <v>76</v>
      </c>
      <c r="C32" s="40" t="s">
        <v>10</v>
      </c>
      <c r="D32" s="41" t="s">
        <v>165</v>
      </c>
      <c r="E32" s="79" t="s">
        <v>166</v>
      </c>
      <c r="F32" s="42">
        <v>2014</v>
      </c>
      <c r="G32" s="41" t="s">
        <v>13</v>
      </c>
      <c r="H32" s="43" t="s">
        <v>14</v>
      </c>
      <c r="I32" s="41" t="s">
        <v>15</v>
      </c>
      <c r="J32" s="44">
        <v>5</v>
      </c>
      <c r="K32" s="45">
        <v>1528.8600000000001</v>
      </c>
      <c r="L32" s="45">
        <v>7644.3</v>
      </c>
      <c r="M32" s="46" t="s">
        <v>16</v>
      </c>
      <c r="N32" s="46" t="s">
        <v>16</v>
      </c>
      <c r="O32" s="47">
        <v>254</v>
      </c>
      <c r="P32" s="47">
        <v>1270</v>
      </c>
      <c r="Q32" s="47">
        <v>254</v>
      </c>
      <c r="R32" s="19">
        <f t="shared" ref="R32:R33" si="2">O32*1.2</f>
        <v>304.8</v>
      </c>
      <c r="S32" s="48">
        <v>1524</v>
      </c>
      <c r="T32" s="49">
        <v>49</v>
      </c>
      <c r="U32" s="22">
        <f t="shared" ref="U32:U33" si="3">S32/100*10</f>
        <v>152.4</v>
      </c>
    </row>
    <row r="33" spans="2:21" s="20" customFormat="1" ht="45" x14ac:dyDescent="0.25">
      <c r="B33" s="40">
        <v>77</v>
      </c>
      <c r="C33" s="40" t="s">
        <v>10</v>
      </c>
      <c r="D33" s="41" t="s">
        <v>167</v>
      </c>
      <c r="E33" s="79" t="s">
        <v>168</v>
      </c>
      <c r="F33" s="42">
        <v>2014</v>
      </c>
      <c r="G33" s="41" t="s">
        <v>13</v>
      </c>
      <c r="H33" s="43" t="s">
        <v>14</v>
      </c>
      <c r="I33" s="41" t="s">
        <v>15</v>
      </c>
      <c r="J33" s="44">
        <v>4</v>
      </c>
      <c r="K33" s="45">
        <v>1528.86</v>
      </c>
      <c r="L33" s="45">
        <v>6115.44</v>
      </c>
      <c r="M33" s="46" t="s">
        <v>16</v>
      </c>
      <c r="N33" s="46" t="s">
        <v>16</v>
      </c>
      <c r="O33" s="47">
        <v>254</v>
      </c>
      <c r="P33" s="47">
        <v>1016</v>
      </c>
      <c r="Q33" s="47">
        <v>203.20000000000005</v>
      </c>
      <c r="R33" s="19">
        <f t="shared" si="2"/>
        <v>304.8</v>
      </c>
      <c r="S33" s="48">
        <v>1219.2</v>
      </c>
      <c r="T33" s="49">
        <v>49</v>
      </c>
      <c r="U33" s="22">
        <f t="shared" si="3"/>
        <v>121.92</v>
      </c>
    </row>
    <row r="34" spans="2:21" s="20" customFormat="1" ht="30" x14ac:dyDescent="0.25">
      <c r="B34" s="40">
        <v>205</v>
      </c>
      <c r="C34" s="40" t="s">
        <v>10</v>
      </c>
      <c r="D34" s="41" t="s">
        <v>375</v>
      </c>
      <c r="E34" s="79" t="s">
        <v>376</v>
      </c>
      <c r="F34" s="42">
        <v>2014</v>
      </c>
      <c r="G34" s="41" t="s">
        <v>13</v>
      </c>
      <c r="H34" s="43" t="s">
        <v>14</v>
      </c>
      <c r="I34" s="41" t="s">
        <v>15</v>
      </c>
      <c r="J34" s="44">
        <v>10</v>
      </c>
      <c r="K34" s="45">
        <v>4498.4210000000003</v>
      </c>
      <c r="L34" s="45">
        <v>44984.21</v>
      </c>
      <c r="M34" s="46" t="s">
        <v>16</v>
      </c>
      <c r="N34" s="46" t="s">
        <v>16</v>
      </c>
      <c r="O34" s="47">
        <v>749</v>
      </c>
      <c r="P34" s="47">
        <v>7490</v>
      </c>
      <c r="Q34" s="47">
        <v>1498</v>
      </c>
      <c r="R34" s="19">
        <f t="shared" ref="R34:R35" si="4">O34*1.2</f>
        <v>898.8</v>
      </c>
      <c r="S34" s="48">
        <v>8988</v>
      </c>
      <c r="T34" s="49">
        <v>49</v>
      </c>
      <c r="U34" s="22">
        <f t="shared" ref="U34:U35" si="5">S34/100*10</f>
        <v>898.8</v>
      </c>
    </row>
    <row r="35" spans="2:21" s="20" customFormat="1" x14ac:dyDescent="0.25">
      <c r="B35" s="40">
        <v>206</v>
      </c>
      <c r="C35" s="40" t="s">
        <v>10</v>
      </c>
      <c r="D35" s="41" t="s">
        <v>377</v>
      </c>
      <c r="E35" s="79" t="s">
        <v>378</v>
      </c>
      <c r="F35" s="42">
        <v>2014</v>
      </c>
      <c r="G35" s="41" t="s">
        <v>13</v>
      </c>
      <c r="H35" s="43" t="s">
        <v>14</v>
      </c>
      <c r="I35" s="41" t="s">
        <v>15</v>
      </c>
      <c r="J35" s="44">
        <v>11</v>
      </c>
      <c r="K35" s="45">
        <v>1504.0009090909089</v>
      </c>
      <c r="L35" s="45">
        <v>16544.009999999998</v>
      </c>
      <c r="M35" s="46" t="s">
        <v>16</v>
      </c>
      <c r="N35" s="46" t="s">
        <v>16</v>
      </c>
      <c r="O35" s="47">
        <v>250</v>
      </c>
      <c r="P35" s="47">
        <v>2750</v>
      </c>
      <c r="Q35" s="47">
        <v>550</v>
      </c>
      <c r="R35" s="19">
        <f t="shared" si="4"/>
        <v>300</v>
      </c>
      <c r="S35" s="48">
        <v>3300</v>
      </c>
      <c r="T35" s="49">
        <v>49</v>
      </c>
      <c r="U35" s="22">
        <f t="shared" si="5"/>
        <v>330</v>
      </c>
    </row>
    <row r="36" spans="2:21" s="20" customFormat="1" ht="30" x14ac:dyDescent="0.25">
      <c r="B36" s="40">
        <v>335</v>
      </c>
      <c r="C36" s="40" t="s">
        <v>10</v>
      </c>
      <c r="D36" s="41" t="s">
        <v>634</v>
      </c>
      <c r="E36" s="79" t="s">
        <v>635</v>
      </c>
      <c r="F36" s="42">
        <v>2014</v>
      </c>
      <c r="G36" s="41" t="s">
        <v>13</v>
      </c>
      <c r="H36" s="43" t="s">
        <v>14</v>
      </c>
      <c r="I36" s="41" t="s">
        <v>15</v>
      </c>
      <c r="J36" s="44">
        <v>6</v>
      </c>
      <c r="K36" s="45">
        <v>731.68499999999995</v>
      </c>
      <c r="L36" s="45">
        <v>4390.1099999999997</v>
      </c>
      <c r="M36" s="46" t="s">
        <v>16</v>
      </c>
      <c r="N36" s="46" t="s">
        <v>16</v>
      </c>
      <c r="O36" s="47">
        <v>122</v>
      </c>
      <c r="P36" s="47">
        <v>732</v>
      </c>
      <c r="Q36" s="47">
        <v>146.39999999999998</v>
      </c>
      <c r="R36" s="19">
        <f t="shared" ref="R36:R43" si="6">O36*1.2</f>
        <v>146.4</v>
      </c>
      <c r="S36" s="48">
        <v>878.4</v>
      </c>
      <c r="T36" s="49">
        <v>49</v>
      </c>
      <c r="U36" s="22">
        <f t="shared" ref="U36:U43" si="7">S36/100*10</f>
        <v>87.839999999999989</v>
      </c>
    </row>
    <row r="37" spans="2:21" s="20" customFormat="1" ht="30" x14ac:dyDescent="0.25">
      <c r="B37" s="40">
        <v>336</v>
      </c>
      <c r="C37" s="40" t="s">
        <v>10</v>
      </c>
      <c r="D37" s="41" t="s">
        <v>636</v>
      </c>
      <c r="E37" s="79" t="s">
        <v>637</v>
      </c>
      <c r="F37" s="42">
        <v>2014</v>
      </c>
      <c r="G37" s="41" t="s">
        <v>13</v>
      </c>
      <c r="H37" s="43" t="s">
        <v>14</v>
      </c>
      <c r="I37" s="41" t="s">
        <v>15</v>
      </c>
      <c r="J37" s="44">
        <v>2</v>
      </c>
      <c r="K37" s="45">
        <v>731.68499999999995</v>
      </c>
      <c r="L37" s="45">
        <v>1463.37</v>
      </c>
      <c r="M37" s="46" t="s">
        <v>16</v>
      </c>
      <c r="N37" s="46" t="s">
        <v>16</v>
      </c>
      <c r="O37" s="47">
        <v>122</v>
      </c>
      <c r="P37" s="47">
        <v>244</v>
      </c>
      <c r="Q37" s="47">
        <v>48.800000000000011</v>
      </c>
      <c r="R37" s="19">
        <f t="shared" si="6"/>
        <v>146.4</v>
      </c>
      <c r="S37" s="48">
        <v>292.8</v>
      </c>
      <c r="T37" s="49">
        <v>49</v>
      </c>
      <c r="U37" s="22">
        <f t="shared" si="7"/>
        <v>29.28</v>
      </c>
    </row>
    <row r="38" spans="2:21" s="20" customFormat="1" ht="30" x14ac:dyDescent="0.25">
      <c r="B38" s="40">
        <v>337</v>
      </c>
      <c r="C38" s="40" t="s">
        <v>10</v>
      </c>
      <c r="D38" s="41" t="s">
        <v>638</v>
      </c>
      <c r="E38" s="79" t="s">
        <v>639</v>
      </c>
      <c r="F38" s="42">
        <v>2014</v>
      </c>
      <c r="G38" s="41" t="s">
        <v>13</v>
      </c>
      <c r="H38" s="43" t="s">
        <v>14</v>
      </c>
      <c r="I38" s="41" t="s">
        <v>15</v>
      </c>
      <c r="J38" s="44">
        <v>5</v>
      </c>
      <c r="K38" s="45">
        <v>832.33199999999999</v>
      </c>
      <c r="L38" s="45">
        <v>4161.66</v>
      </c>
      <c r="M38" s="46" t="s">
        <v>16</v>
      </c>
      <c r="N38" s="46" t="s">
        <v>16</v>
      </c>
      <c r="O38" s="47">
        <v>139</v>
      </c>
      <c r="P38" s="47">
        <v>695</v>
      </c>
      <c r="Q38" s="47">
        <v>139</v>
      </c>
      <c r="R38" s="19">
        <f t="shared" si="6"/>
        <v>166.79999999999998</v>
      </c>
      <c r="S38" s="48">
        <v>834</v>
      </c>
      <c r="T38" s="49">
        <v>49</v>
      </c>
      <c r="U38" s="22">
        <f t="shared" si="7"/>
        <v>83.4</v>
      </c>
    </row>
    <row r="39" spans="2:21" s="20" customFormat="1" ht="30" x14ac:dyDescent="0.25">
      <c r="B39" s="40">
        <v>338</v>
      </c>
      <c r="C39" s="40" t="s">
        <v>10</v>
      </c>
      <c r="D39" s="41" t="s">
        <v>640</v>
      </c>
      <c r="E39" s="79" t="s">
        <v>641</v>
      </c>
      <c r="F39" s="42">
        <v>2014</v>
      </c>
      <c r="G39" s="41" t="s">
        <v>13</v>
      </c>
      <c r="H39" s="43" t="s">
        <v>14</v>
      </c>
      <c r="I39" s="41" t="s">
        <v>15</v>
      </c>
      <c r="J39" s="44">
        <v>4</v>
      </c>
      <c r="K39" s="45">
        <v>876.13750000000005</v>
      </c>
      <c r="L39" s="45">
        <v>3504.55</v>
      </c>
      <c r="M39" s="46" t="s">
        <v>16</v>
      </c>
      <c r="N39" s="46" t="s">
        <v>16</v>
      </c>
      <c r="O39" s="47">
        <v>146</v>
      </c>
      <c r="P39" s="47">
        <v>584</v>
      </c>
      <c r="Q39" s="47">
        <v>116.79999999999995</v>
      </c>
      <c r="R39" s="19">
        <f t="shared" si="6"/>
        <v>175.2</v>
      </c>
      <c r="S39" s="48">
        <v>700.8</v>
      </c>
      <c r="T39" s="49">
        <v>49</v>
      </c>
      <c r="U39" s="22">
        <f t="shared" si="7"/>
        <v>70.079999999999984</v>
      </c>
    </row>
    <row r="40" spans="2:21" s="20" customFormat="1" ht="30" x14ac:dyDescent="0.25">
      <c r="B40" s="40">
        <v>339</v>
      </c>
      <c r="C40" s="40" t="s">
        <v>10</v>
      </c>
      <c r="D40" s="41" t="s">
        <v>642</v>
      </c>
      <c r="E40" s="79" t="s">
        <v>643</v>
      </c>
      <c r="F40" s="42">
        <v>2014</v>
      </c>
      <c r="G40" s="41" t="s">
        <v>13</v>
      </c>
      <c r="H40" s="43" t="s">
        <v>14</v>
      </c>
      <c r="I40" s="41" t="s">
        <v>15</v>
      </c>
      <c r="J40" s="44">
        <v>7</v>
      </c>
      <c r="K40" s="45">
        <v>876.13857142857148</v>
      </c>
      <c r="L40" s="45">
        <v>6132.97</v>
      </c>
      <c r="M40" s="46" t="s">
        <v>16</v>
      </c>
      <c r="N40" s="46" t="s">
        <v>16</v>
      </c>
      <c r="O40" s="47">
        <v>146</v>
      </c>
      <c r="P40" s="47">
        <v>1022</v>
      </c>
      <c r="Q40" s="47">
        <v>204.39999999999986</v>
      </c>
      <c r="R40" s="19">
        <f t="shared" si="6"/>
        <v>175.2</v>
      </c>
      <c r="S40" s="48">
        <v>1226.3999999999999</v>
      </c>
      <c r="T40" s="49">
        <v>49</v>
      </c>
      <c r="U40" s="22">
        <f t="shared" si="7"/>
        <v>122.63999999999999</v>
      </c>
    </row>
    <row r="41" spans="2:21" s="20" customFormat="1" ht="45" x14ac:dyDescent="0.25">
      <c r="B41" s="40">
        <v>340</v>
      </c>
      <c r="C41" s="40" t="s">
        <v>10</v>
      </c>
      <c r="D41" s="41" t="s">
        <v>644</v>
      </c>
      <c r="E41" s="79" t="s">
        <v>645</v>
      </c>
      <c r="F41" s="42">
        <v>2014</v>
      </c>
      <c r="G41" s="41" t="s">
        <v>13</v>
      </c>
      <c r="H41" s="43" t="s">
        <v>14</v>
      </c>
      <c r="I41" s="41" t="s">
        <v>15</v>
      </c>
      <c r="J41" s="44">
        <v>3</v>
      </c>
      <c r="K41" s="45">
        <v>876.13666666666666</v>
      </c>
      <c r="L41" s="45">
        <v>2628.41</v>
      </c>
      <c r="M41" s="46" t="s">
        <v>16</v>
      </c>
      <c r="N41" s="46" t="s">
        <v>16</v>
      </c>
      <c r="O41" s="47">
        <v>146</v>
      </c>
      <c r="P41" s="47">
        <v>438</v>
      </c>
      <c r="Q41" s="47">
        <v>87.600000000000023</v>
      </c>
      <c r="R41" s="19">
        <f t="shared" si="6"/>
        <v>175.2</v>
      </c>
      <c r="S41" s="48">
        <v>525.6</v>
      </c>
      <c r="T41" s="49">
        <v>49</v>
      </c>
      <c r="U41" s="22">
        <f t="shared" si="7"/>
        <v>52.56</v>
      </c>
    </row>
    <row r="42" spans="2:21" s="20" customFormat="1" ht="45" x14ac:dyDescent="0.25">
      <c r="B42" s="40">
        <v>341</v>
      </c>
      <c r="C42" s="40" t="s">
        <v>10</v>
      </c>
      <c r="D42" s="41" t="s">
        <v>646</v>
      </c>
      <c r="E42" s="79" t="s">
        <v>647</v>
      </c>
      <c r="F42" s="42">
        <v>2014</v>
      </c>
      <c r="G42" s="41" t="s">
        <v>13</v>
      </c>
      <c r="H42" s="43" t="s">
        <v>14</v>
      </c>
      <c r="I42" s="41" t="s">
        <v>15</v>
      </c>
      <c r="J42" s="44">
        <v>5</v>
      </c>
      <c r="K42" s="45">
        <v>876.13799999999992</v>
      </c>
      <c r="L42" s="45">
        <v>4380.6899999999996</v>
      </c>
      <c r="M42" s="46" t="s">
        <v>16</v>
      </c>
      <c r="N42" s="46" t="s">
        <v>16</v>
      </c>
      <c r="O42" s="47">
        <v>146</v>
      </c>
      <c r="P42" s="47">
        <v>730</v>
      </c>
      <c r="Q42" s="47">
        <v>146</v>
      </c>
      <c r="R42" s="19">
        <f t="shared" si="6"/>
        <v>175.2</v>
      </c>
      <c r="S42" s="48">
        <v>876</v>
      </c>
      <c r="T42" s="49">
        <v>49</v>
      </c>
      <c r="U42" s="22">
        <f t="shared" si="7"/>
        <v>87.6</v>
      </c>
    </row>
    <row r="43" spans="2:21" s="20" customFormat="1" ht="30" x14ac:dyDescent="0.25">
      <c r="B43" s="40">
        <v>342</v>
      </c>
      <c r="C43" s="40" t="s">
        <v>10</v>
      </c>
      <c r="D43" s="41" t="s">
        <v>648</v>
      </c>
      <c r="E43" s="79" t="s">
        <v>649</v>
      </c>
      <c r="F43" s="42">
        <v>2014</v>
      </c>
      <c r="G43" s="41" t="s">
        <v>13</v>
      </c>
      <c r="H43" s="43" t="s">
        <v>14</v>
      </c>
      <c r="I43" s="41" t="s">
        <v>15</v>
      </c>
      <c r="J43" s="44">
        <v>19</v>
      </c>
      <c r="K43" s="45">
        <v>925.1468421052632</v>
      </c>
      <c r="L43" s="45">
        <v>17577.79</v>
      </c>
      <c r="M43" s="46" t="s">
        <v>16</v>
      </c>
      <c r="N43" s="46" t="s">
        <v>16</v>
      </c>
      <c r="O43" s="47">
        <v>154</v>
      </c>
      <c r="P43" s="47">
        <v>2926</v>
      </c>
      <c r="Q43" s="47">
        <v>585.19999999999982</v>
      </c>
      <c r="R43" s="19">
        <f t="shared" si="6"/>
        <v>184.79999999999998</v>
      </c>
      <c r="S43" s="48">
        <v>3511.2</v>
      </c>
      <c r="T43" s="49">
        <v>49</v>
      </c>
      <c r="U43" s="22">
        <f t="shared" si="7"/>
        <v>351.11999999999995</v>
      </c>
    </row>
    <row r="44" spans="2:21" s="20" customFormat="1" x14ac:dyDescent="0.25">
      <c r="B44" s="21"/>
      <c r="C44" s="21"/>
      <c r="D44" s="21"/>
      <c r="E44" s="78"/>
      <c r="F44" s="21"/>
      <c r="G44" s="21"/>
      <c r="H44" s="21"/>
      <c r="I44" s="21"/>
      <c r="J44" s="21"/>
      <c r="K44" s="33"/>
      <c r="L44" s="33"/>
      <c r="M44" s="33"/>
      <c r="N44" s="33"/>
      <c r="O44" s="21"/>
      <c r="P44" s="11">
        <f>SUBTOTAL(9,P3:P43)</f>
        <v>159585</v>
      </c>
      <c r="Q44" s="21"/>
      <c r="R44" s="21"/>
      <c r="S44" s="66">
        <f>SUBTOTAL(9,S3:S43)</f>
        <v>191502</v>
      </c>
      <c r="T44" s="36"/>
      <c r="U44" s="11">
        <f>SUM(U3:U43)</f>
        <v>19150.2</v>
      </c>
    </row>
    <row r="45" spans="2:21" s="20" customFormat="1" x14ac:dyDescent="0.25">
      <c r="E45" s="81"/>
      <c r="K45" s="67"/>
      <c r="L45" s="67"/>
      <c r="M45" s="67"/>
      <c r="N45" s="67"/>
      <c r="T45" s="68"/>
      <c r="U45" s="37"/>
    </row>
    <row r="46" spans="2:21" s="20" customFormat="1" x14ac:dyDescent="0.25">
      <c r="E46" s="81"/>
      <c r="K46" s="67"/>
      <c r="L46" s="67"/>
      <c r="M46" s="67"/>
      <c r="N46" s="67"/>
      <c r="T46" s="68"/>
      <c r="U46" s="37"/>
    </row>
    <row r="47" spans="2:21" s="20" customFormat="1" x14ac:dyDescent="0.25">
      <c r="E47" s="81"/>
      <c r="K47" s="67"/>
      <c r="L47" s="67"/>
      <c r="M47" s="67"/>
      <c r="N47" s="67"/>
      <c r="T47" s="68"/>
      <c r="U47" s="37"/>
    </row>
    <row r="48" spans="2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O50" s="69"/>
      <c r="P50" s="70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O51" s="71"/>
      <c r="P51" s="71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O52" s="71"/>
      <c r="P52" s="71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O53" s="71"/>
      <c r="P53" s="71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O54" s="70"/>
      <c r="P54" s="71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O55" s="70"/>
      <c r="P55" s="70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O56" s="70"/>
      <c r="P56" s="70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O57" s="70"/>
      <c r="P57" s="70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O58" s="70"/>
      <c r="P58" s="70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O59" s="70"/>
      <c r="P59" s="70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O60" s="70"/>
      <c r="P60" s="70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  <row r="384" spans="5:21" s="20" customFormat="1" x14ac:dyDescent="0.25">
      <c r="E384" s="81"/>
      <c r="K384" s="67"/>
      <c r="L384" s="67"/>
      <c r="M384" s="67"/>
      <c r="N384" s="67"/>
      <c r="T384" s="68"/>
      <c r="U384" s="37"/>
    </row>
    <row r="385" spans="5:21" s="20" customFormat="1" x14ac:dyDescent="0.25">
      <c r="E385" s="81"/>
      <c r="K385" s="67"/>
      <c r="L385" s="67"/>
      <c r="M385" s="67"/>
      <c r="N385" s="67"/>
      <c r="T385" s="68"/>
      <c r="U385" s="37"/>
    </row>
    <row r="386" spans="5:21" s="20" customFormat="1" x14ac:dyDescent="0.25">
      <c r="E386" s="81"/>
      <c r="K386" s="67"/>
      <c r="L386" s="67"/>
      <c r="M386" s="67"/>
      <c r="N386" s="67"/>
      <c r="T386" s="68"/>
      <c r="U386" s="37"/>
    </row>
    <row r="387" spans="5:21" s="20" customFormat="1" x14ac:dyDescent="0.25">
      <c r="E387" s="81"/>
      <c r="K387" s="67"/>
      <c r="L387" s="67"/>
      <c r="M387" s="67"/>
      <c r="N387" s="67"/>
      <c r="T387" s="68"/>
      <c r="U387" s="37"/>
    </row>
    <row r="388" spans="5:21" s="20" customFormat="1" x14ac:dyDescent="0.25">
      <c r="E388" s="81"/>
      <c r="K388" s="67"/>
      <c r="L388" s="67"/>
      <c r="M388" s="67"/>
      <c r="N388" s="67"/>
      <c r="T388" s="68"/>
      <c r="U388" s="37"/>
    </row>
    <row r="389" spans="5:21" s="20" customFormat="1" x14ac:dyDescent="0.25">
      <c r="E389" s="81"/>
      <c r="K389" s="67"/>
      <c r="L389" s="67"/>
      <c r="M389" s="67"/>
      <c r="N389" s="67"/>
      <c r="T389" s="68"/>
      <c r="U389" s="37"/>
    </row>
    <row r="390" spans="5:21" s="20" customFormat="1" x14ac:dyDescent="0.25">
      <c r="E390" s="81"/>
      <c r="K390" s="67"/>
      <c r="L390" s="67"/>
      <c r="M390" s="67"/>
      <c r="N390" s="67"/>
      <c r="T390" s="68"/>
      <c r="U390" s="37"/>
    </row>
    <row r="391" spans="5:21" s="20" customFormat="1" x14ac:dyDescent="0.25">
      <c r="E391" s="81"/>
      <c r="K391" s="67"/>
      <c r="L391" s="67"/>
      <c r="M391" s="67"/>
      <c r="N391" s="67"/>
      <c r="T391" s="68"/>
      <c r="U391" s="37"/>
    </row>
    <row r="392" spans="5:21" s="20" customFormat="1" x14ac:dyDescent="0.25">
      <c r="E392" s="81"/>
      <c r="K392" s="67"/>
      <c r="L392" s="67"/>
      <c r="M392" s="67"/>
      <c r="N392" s="67"/>
      <c r="T392" s="68"/>
      <c r="U392" s="37"/>
    </row>
    <row r="393" spans="5:21" s="20" customFormat="1" x14ac:dyDescent="0.25">
      <c r="E393" s="81"/>
      <c r="K393" s="67"/>
      <c r="L393" s="67"/>
      <c r="M393" s="67"/>
      <c r="N393" s="67"/>
      <c r="T393" s="68"/>
      <c r="U393" s="37"/>
    </row>
    <row r="394" spans="5:21" s="20" customFormat="1" x14ac:dyDescent="0.25">
      <c r="E394" s="81"/>
      <c r="K394" s="67"/>
      <c r="L394" s="67"/>
      <c r="M394" s="67"/>
      <c r="N394" s="67"/>
      <c r="T394" s="68"/>
      <c r="U394" s="37"/>
    </row>
    <row r="395" spans="5:21" s="20" customFormat="1" x14ac:dyDescent="0.25">
      <c r="E395" s="81"/>
      <c r="K395" s="67"/>
      <c r="L395" s="67"/>
      <c r="M395" s="67"/>
      <c r="N395" s="67"/>
      <c r="T395" s="68"/>
      <c r="U395" s="37"/>
    </row>
    <row r="396" spans="5:21" s="20" customFormat="1" x14ac:dyDescent="0.25">
      <c r="E396" s="81"/>
      <c r="K396" s="67"/>
      <c r="L396" s="67"/>
      <c r="M396" s="67"/>
      <c r="N396" s="67"/>
      <c r="T396" s="68"/>
      <c r="U396" s="37"/>
    </row>
    <row r="397" spans="5:21" s="20" customFormat="1" x14ac:dyDescent="0.25">
      <c r="E397" s="81"/>
      <c r="K397" s="67"/>
      <c r="L397" s="67"/>
      <c r="M397" s="67"/>
      <c r="N397" s="67"/>
      <c r="T397" s="68"/>
      <c r="U397" s="37"/>
    </row>
    <row r="398" spans="5:21" s="20" customFormat="1" x14ac:dyDescent="0.25">
      <c r="E398" s="81"/>
      <c r="K398" s="67"/>
      <c r="L398" s="67"/>
      <c r="M398" s="67"/>
      <c r="N398" s="67"/>
      <c r="T398" s="68"/>
      <c r="U398" s="37"/>
    </row>
    <row r="399" spans="5:21" s="20" customFormat="1" x14ac:dyDescent="0.25">
      <c r="E399" s="81"/>
      <c r="K399" s="67"/>
      <c r="L399" s="67"/>
      <c r="M399" s="67"/>
      <c r="N399" s="67"/>
      <c r="T399" s="68"/>
      <c r="U399" s="37"/>
    </row>
  </sheetData>
  <autoFilter ref="A2:T43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83"/>
  <sheetViews>
    <sheetView zoomScale="85" zoomScaleNormal="85" workbookViewId="0">
      <pane ySplit="2" topLeftCell="A13" activePane="bottomLeft" state="frozen"/>
      <selection activeCell="B1" sqref="B1"/>
      <selection pane="bottomLeft" activeCell="T3" sqref="T3:T27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4.8554687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ht="79.5" customHeight="1" x14ac:dyDescent="0.25">
      <c r="B3" s="40">
        <v>2</v>
      </c>
      <c r="C3" s="40" t="s">
        <v>10</v>
      </c>
      <c r="D3" s="41" t="s">
        <v>17</v>
      </c>
      <c r="E3" s="79" t="s">
        <v>18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1</v>
      </c>
      <c r="K3" s="45">
        <v>2784.33</v>
      </c>
      <c r="L3" s="45">
        <v>2784.33</v>
      </c>
      <c r="M3" s="46" t="s">
        <v>16</v>
      </c>
      <c r="N3" s="46" t="s">
        <v>16</v>
      </c>
      <c r="O3" s="47">
        <v>297</v>
      </c>
      <c r="P3" s="47">
        <v>297</v>
      </c>
      <c r="Q3" s="47">
        <v>59.399999999999977</v>
      </c>
      <c r="R3" s="19">
        <f t="shared" ref="R3:R13" si="0">O3*1.2</f>
        <v>356.4</v>
      </c>
      <c r="S3" s="48">
        <v>356.4</v>
      </c>
      <c r="T3" s="49">
        <v>50</v>
      </c>
      <c r="U3" s="22">
        <f t="shared" ref="U3:U13" si="1">S3/100*10</f>
        <v>35.639999999999993</v>
      </c>
    </row>
    <row r="4" spans="2:43" ht="30" x14ac:dyDescent="0.25">
      <c r="B4" s="40">
        <v>5</v>
      </c>
      <c r="C4" s="40" t="s">
        <v>10</v>
      </c>
      <c r="D4" s="41" t="s">
        <v>23</v>
      </c>
      <c r="E4" s="79" t="s">
        <v>24</v>
      </c>
      <c r="F4" s="42">
        <v>2014</v>
      </c>
      <c r="G4" s="41" t="s">
        <v>13</v>
      </c>
      <c r="H4" s="43" t="s">
        <v>14</v>
      </c>
      <c r="I4" s="41" t="s">
        <v>15</v>
      </c>
      <c r="J4" s="44">
        <v>3</v>
      </c>
      <c r="K4" s="45">
        <v>5671.4199999999992</v>
      </c>
      <c r="L4" s="45">
        <v>17014.259999999998</v>
      </c>
      <c r="M4" s="46" t="s">
        <v>16</v>
      </c>
      <c r="N4" s="46" t="s">
        <v>16</v>
      </c>
      <c r="O4" s="47">
        <v>944</v>
      </c>
      <c r="P4" s="47">
        <v>2832</v>
      </c>
      <c r="Q4" s="47">
        <v>566.40000000000009</v>
      </c>
      <c r="R4" s="19">
        <f t="shared" si="0"/>
        <v>1132.8</v>
      </c>
      <c r="S4" s="48">
        <v>3398.4</v>
      </c>
      <c r="T4" s="49">
        <v>50</v>
      </c>
      <c r="U4" s="22">
        <f t="shared" si="1"/>
        <v>339.84000000000003</v>
      </c>
    </row>
    <row r="5" spans="2:43" ht="30" x14ac:dyDescent="0.25">
      <c r="B5" s="40">
        <v>6</v>
      </c>
      <c r="C5" s="40" t="s">
        <v>10</v>
      </c>
      <c r="D5" s="41" t="s">
        <v>25</v>
      </c>
      <c r="E5" s="79" t="s">
        <v>26</v>
      </c>
      <c r="F5" s="42">
        <v>2014</v>
      </c>
      <c r="G5" s="41" t="s">
        <v>13</v>
      </c>
      <c r="H5" s="43" t="s">
        <v>14</v>
      </c>
      <c r="I5" s="41" t="s">
        <v>15</v>
      </c>
      <c r="J5" s="44">
        <v>3</v>
      </c>
      <c r="K5" s="45">
        <v>4077.7833333333333</v>
      </c>
      <c r="L5" s="45">
        <v>12233.35</v>
      </c>
      <c r="M5" s="46" t="s">
        <v>16</v>
      </c>
      <c r="N5" s="46" t="s">
        <v>16</v>
      </c>
      <c r="O5" s="47">
        <v>679</v>
      </c>
      <c r="P5" s="47">
        <v>2037</v>
      </c>
      <c r="Q5" s="47">
        <v>407.40000000000009</v>
      </c>
      <c r="R5" s="19">
        <f t="shared" si="0"/>
        <v>814.8</v>
      </c>
      <c r="S5" s="48">
        <v>2444.4</v>
      </c>
      <c r="T5" s="49">
        <v>50</v>
      </c>
      <c r="U5" s="22">
        <f t="shared" si="1"/>
        <v>244.44000000000003</v>
      </c>
    </row>
    <row r="6" spans="2:43" ht="45" x14ac:dyDescent="0.25">
      <c r="B6" s="40">
        <v>12</v>
      </c>
      <c r="C6" s="40" t="s">
        <v>10</v>
      </c>
      <c r="D6" s="41" t="s">
        <v>36</v>
      </c>
      <c r="E6" s="79" t="s">
        <v>37</v>
      </c>
      <c r="F6" s="42">
        <v>2013</v>
      </c>
      <c r="G6" s="41" t="s">
        <v>13</v>
      </c>
      <c r="H6" s="43" t="s">
        <v>14</v>
      </c>
      <c r="I6" s="41" t="s">
        <v>38</v>
      </c>
      <c r="J6" s="44">
        <v>1</v>
      </c>
      <c r="K6" s="45">
        <v>94707.62</v>
      </c>
      <c r="L6" s="45">
        <v>94707.62</v>
      </c>
      <c r="M6" s="46" t="s">
        <v>16</v>
      </c>
      <c r="N6" s="46" t="s">
        <v>16</v>
      </c>
      <c r="O6" s="47">
        <v>9963</v>
      </c>
      <c r="P6" s="47">
        <v>9963</v>
      </c>
      <c r="Q6" s="47">
        <v>1992.6000000000004</v>
      </c>
      <c r="R6" s="19">
        <f t="shared" si="0"/>
        <v>11955.6</v>
      </c>
      <c r="S6" s="48">
        <v>11955.6</v>
      </c>
      <c r="T6" s="49">
        <v>50</v>
      </c>
      <c r="U6" s="22">
        <f t="shared" si="1"/>
        <v>1195.56</v>
      </c>
    </row>
    <row r="7" spans="2:43" s="20" customFormat="1" ht="18.75" customHeight="1" x14ac:dyDescent="0.25">
      <c r="B7" s="40">
        <v>53</v>
      </c>
      <c r="C7" s="40" t="s">
        <v>10</v>
      </c>
      <c r="D7" s="41" t="s">
        <v>118</v>
      </c>
      <c r="E7" s="79" t="s">
        <v>119</v>
      </c>
      <c r="F7" s="42">
        <v>2014</v>
      </c>
      <c r="G7" s="41" t="s">
        <v>13</v>
      </c>
      <c r="H7" s="43" t="s">
        <v>14</v>
      </c>
      <c r="I7" s="41" t="s">
        <v>15</v>
      </c>
      <c r="J7" s="44">
        <v>24</v>
      </c>
      <c r="K7" s="45">
        <v>7361.0158333333338</v>
      </c>
      <c r="L7" s="45">
        <v>176664.38</v>
      </c>
      <c r="M7" s="46" t="s">
        <v>16</v>
      </c>
      <c r="N7" s="46" t="s">
        <v>16</v>
      </c>
      <c r="O7" s="47">
        <v>1225</v>
      </c>
      <c r="P7" s="47">
        <v>29400</v>
      </c>
      <c r="Q7" s="47">
        <v>5880</v>
      </c>
      <c r="R7" s="19">
        <f t="shared" si="0"/>
        <v>1470</v>
      </c>
      <c r="S7" s="48">
        <v>35280</v>
      </c>
      <c r="T7" s="49">
        <v>50</v>
      </c>
      <c r="U7" s="22">
        <f t="shared" si="1"/>
        <v>3528</v>
      </c>
    </row>
    <row r="8" spans="2:43" s="20" customFormat="1" ht="33.75" customHeight="1" x14ac:dyDescent="0.25">
      <c r="B8" s="40">
        <v>54</v>
      </c>
      <c r="C8" s="40" t="s">
        <v>10</v>
      </c>
      <c r="D8" s="41" t="s">
        <v>120</v>
      </c>
      <c r="E8" s="79" t="s">
        <v>121</v>
      </c>
      <c r="F8" s="42">
        <v>2014</v>
      </c>
      <c r="G8" s="41" t="s">
        <v>13</v>
      </c>
      <c r="H8" s="43" t="s">
        <v>14</v>
      </c>
      <c r="I8" s="41" t="s">
        <v>15</v>
      </c>
      <c r="J8" s="44">
        <v>2</v>
      </c>
      <c r="K8" s="45">
        <v>25106.28</v>
      </c>
      <c r="L8" s="45">
        <v>50212.56</v>
      </c>
      <c r="M8" s="46" t="s">
        <v>16</v>
      </c>
      <c r="N8" s="46" t="s">
        <v>16</v>
      </c>
      <c r="O8" s="47">
        <v>4178</v>
      </c>
      <c r="P8" s="47">
        <v>8356</v>
      </c>
      <c r="Q8" s="47">
        <v>1671.1999999999989</v>
      </c>
      <c r="R8" s="19">
        <f t="shared" si="0"/>
        <v>5013.5999999999995</v>
      </c>
      <c r="S8" s="48">
        <v>10027.199999999999</v>
      </c>
      <c r="T8" s="49">
        <v>50</v>
      </c>
      <c r="U8" s="22">
        <f t="shared" si="1"/>
        <v>1002.7199999999999</v>
      </c>
    </row>
    <row r="9" spans="2:43" s="20" customFormat="1" ht="30" x14ac:dyDescent="0.25">
      <c r="B9" s="40">
        <v>55</v>
      </c>
      <c r="C9" s="40" t="s">
        <v>10</v>
      </c>
      <c r="D9" s="41" t="s">
        <v>122</v>
      </c>
      <c r="E9" s="79" t="s">
        <v>123</v>
      </c>
      <c r="F9" s="42">
        <v>2012</v>
      </c>
      <c r="G9" s="41" t="s">
        <v>13</v>
      </c>
      <c r="H9" s="43" t="s">
        <v>14</v>
      </c>
      <c r="I9" s="41" t="s">
        <v>15</v>
      </c>
      <c r="J9" s="44">
        <v>12</v>
      </c>
      <c r="K9" s="45">
        <v>465.44833333333332</v>
      </c>
      <c r="L9" s="45">
        <v>5585.38</v>
      </c>
      <c r="M9" s="46" t="s">
        <v>16</v>
      </c>
      <c r="N9" s="46" t="s">
        <v>16</v>
      </c>
      <c r="O9" s="47">
        <v>50</v>
      </c>
      <c r="P9" s="47">
        <v>600</v>
      </c>
      <c r="Q9" s="47">
        <v>120</v>
      </c>
      <c r="R9" s="19">
        <f t="shared" si="0"/>
        <v>60</v>
      </c>
      <c r="S9" s="48">
        <v>720</v>
      </c>
      <c r="T9" s="49">
        <v>50</v>
      </c>
      <c r="U9" s="22">
        <f t="shared" si="1"/>
        <v>72</v>
      </c>
    </row>
    <row r="10" spans="2:43" s="20" customFormat="1" ht="60" x14ac:dyDescent="0.25">
      <c r="B10" s="40">
        <v>56</v>
      </c>
      <c r="C10" s="40" t="s">
        <v>10</v>
      </c>
      <c r="D10" s="41" t="s">
        <v>124</v>
      </c>
      <c r="E10" s="79" t="s">
        <v>125</v>
      </c>
      <c r="F10" s="42">
        <v>2014</v>
      </c>
      <c r="G10" s="41" t="s">
        <v>13</v>
      </c>
      <c r="H10" s="43" t="s">
        <v>14</v>
      </c>
      <c r="I10" s="41" t="s">
        <v>15</v>
      </c>
      <c r="J10" s="44">
        <v>2</v>
      </c>
      <c r="K10" s="45">
        <v>3219.8049999999998</v>
      </c>
      <c r="L10" s="45">
        <v>6439.61</v>
      </c>
      <c r="M10" s="46" t="s">
        <v>16</v>
      </c>
      <c r="N10" s="46" t="s">
        <v>16</v>
      </c>
      <c r="O10" s="47">
        <v>536</v>
      </c>
      <c r="P10" s="47">
        <v>1072</v>
      </c>
      <c r="Q10" s="47">
        <v>214.39999999999986</v>
      </c>
      <c r="R10" s="19">
        <f t="shared" si="0"/>
        <v>643.19999999999993</v>
      </c>
      <c r="S10" s="48">
        <v>1286.3999999999999</v>
      </c>
      <c r="T10" s="49">
        <v>50</v>
      </c>
      <c r="U10" s="22">
        <f t="shared" si="1"/>
        <v>128.63999999999999</v>
      </c>
    </row>
    <row r="11" spans="2:43" s="20" customFormat="1" ht="60" x14ac:dyDescent="0.25">
      <c r="B11" s="40">
        <v>57</v>
      </c>
      <c r="C11" s="40" t="s">
        <v>10</v>
      </c>
      <c r="D11" s="41" t="s">
        <v>126</v>
      </c>
      <c r="E11" s="79" t="s">
        <v>127</v>
      </c>
      <c r="F11" s="42">
        <v>2014</v>
      </c>
      <c r="G11" s="41" t="s">
        <v>13</v>
      </c>
      <c r="H11" s="43" t="s">
        <v>14</v>
      </c>
      <c r="I11" s="41" t="s">
        <v>15</v>
      </c>
      <c r="J11" s="44">
        <v>2</v>
      </c>
      <c r="K11" s="45">
        <v>3353.9650000000001</v>
      </c>
      <c r="L11" s="45">
        <v>6707.93</v>
      </c>
      <c r="M11" s="46" t="s">
        <v>16</v>
      </c>
      <c r="N11" s="46" t="s">
        <v>16</v>
      </c>
      <c r="O11" s="47">
        <v>558</v>
      </c>
      <c r="P11" s="47">
        <v>1116</v>
      </c>
      <c r="Q11" s="47">
        <v>223.20000000000005</v>
      </c>
      <c r="R11" s="19">
        <f t="shared" si="0"/>
        <v>669.6</v>
      </c>
      <c r="S11" s="48">
        <v>1339.2</v>
      </c>
      <c r="T11" s="49">
        <v>50</v>
      </c>
      <c r="U11" s="22">
        <f t="shared" si="1"/>
        <v>133.92000000000002</v>
      </c>
    </row>
    <row r="12" spans="2:43" s="20" customFormat="1" ht="60" x14ac:dyDescent="0.25">
      <c r="B12" s="40">
        <v>58</v>
      </c>
      <c r="C12" s="40" t="s">
        <v>10</v>
      </c>
      <c r="D12" s="41" t="s">
        <v>128</v>
      </c>
      <c r="E12" s="79" t="s">
        <v>129</v>
      </c>
      <c r="F12" s="42">
        <v>2014</v>
      </c>
      <c r="G12" s="41" t="s">
        <v>13</v>
      </c>
      <c r="H12" s="43" t="s">
        <v>14</v>
      </c>
      <c r="I12" s="41" t="s">
        <v>15</v>
      </c>
      <c r="J12" s="44">
        <v>2</v>
      </c>
      <c r="K12" s="45">
        <v>4235.58</v>
      </c>
      <c r="L12" s="45">
        <v>8471.16</v>
      </c>
      <c r="M12" s="46" t="s">
        <v>16</v>
      </c>
      <c r="N12" s="46" t="s">
        <v>16</v>
      </c>
      <c r="O12" s="47">
        <v>705</v>
      </c>
      <c r="P12" s="47">
        <v>1410</v>
      </c>
      <c r="Q12" s="47">
        <v>282</v>
      </c>
      <c r="R12" s="19">
        <f t="shared" si="0"/>
        <v>846</v>
      </c>
      <c r="S12" s="48">
        <v>1692</v>
      </c>
      <c r="T12" s="49">
        <v>50</v>
      </c>
      <c r="U12" s="22">
        <f t="shared" si="1"/>
        <v>169.20000000000002</v>
      </c>
    </row>
    <row r="13" spans="2:43" s="20" customFormat="1" ht="60" x14ac:dyDescent="0.25">
      <c r="B13" s="40">
        <v>59</v>
      </c>
      <c r="C13" s="40" t="s">
        <v>10</v>
      </c>
      <c r="D13" s="41" t="s">
        <v>130</v>
      </c>
      <c r="E13" s="79" t="s">
        <v>131</v>
      </c>
      <c r="F13" s="42">
        <v>2014</v>
      </c>
      <c r="G13" s="41" t="s">
        <v>13</v>
      </c>
      <c r="H13" s="43" t="s">
        <v>14</v>
      </c>
      <c r="I13" s="41" t="s">
        <v>15</v>
      </c>
      <c r="J13" s="44">
        <v>2</v>
      </c>
      <c r="K13" s="45">
        <v>3698.9450000000002</v>
      </c>
      <c r="L13" s="45">
        <v>7397.89</v>
      </c>
      <c r="M13" s="46" t="s">
        <v>16</v>
      </c>
      <c r="N13" s="46" t="s">
        <v>16</v>
      </c>
      <c r="O13" s="47">
        <v>616</v>
      </c>
      <c r="P13" s="47">
        <v>1232</v>
      </c>
      <c r="Q13" s="47">
        <v>246.39999999999986</v>
      </c>
      <c r="R13" s="19">
        <f t="shared" si="0"/>
        <v>739.19999999999993</v>
      </c>
      <c r="S13" s="48">
        <v>1478.3999999999999</v>
      </c>
      <c r="T13" s="49">
        <v>50</v>
      </c>
      <c r="U13" s="22">
        <f t="shared" si="1"/>
        <v>147.83999999999997</v>
      </c>
    </row>
    <row r="14" spans="2:43" s="20" customFormat="1" ht="30" x14ac:dyDescent="0.25">
      <c r="B14" s="40">
        <v>78</v>
      </c>
      <c r="C14" s="40" t="s">
        <v>10</v>
      </c>
      <c r="D14" s="41" t="s">
        <v>169</v>
      </c>
      <c r="E14" s="79" t="s">
        <v>170</v>
      </c>
      <c r="F14" s="42">
        <v>2014</v>
      </c>
      <c r="G14" s="41" t="s">
        <v>13</v>
      </c>
      <c r="H14" s="43" t="s">
        <v>14</v>
      </c>
      <c r="I14" s="41" t="s">
        <v>15</v>
      </c>
      <c r="J14" s="44">
        <v>1</v>
      </c>
      <c r="K14" s="45">
        <v>269444.99</v>
      </c>
      <c r="L14" s="45">
        <v>269444.99</v>
      </c>
      <c r="M14" s="46" t="s">
        <v>16</v>
      </c>
      <c r="N14" s="46" t="s">
        <v>16</v>
      </c>
      <c r="O14" s="47">
        <v>44843</v>
      </c>
      <c r="P14" s="47">
        <v>44843</v>
      </c>
      <c r="Q14" s="47">
        <v>8968.5999999999985</v>
      </c>
      <c r="R14" s="19">
        <f t="shared" ref="R14:R15" si="2">O14*1.2</f>
        <v>53811.6</v>
      </c>
      <c r="S14" s="48">
        <v>53811.6</v>
      </c>
      <c r="T14" s="49">
        <v>50</v>
      </c>
      <c r="U14" s="22">
        <f t="shared" ref="U14:U15" si="3">S14/100*10</f>
        <v>5381.16</v>
      </c>
    </row>
    <row r="15" spans="2:43" s="20" customFormat="1" ht="45" x14ac:dyDescent="0.25">
      <c r="B15" s="40">
        <v>79</v>
      </c>
      <c r="C15" s="40" t="s">
        <v>10</v>
      </c>
      <c r="D15" s="41" t="s">
        <v>171</v>
      </c>
      <c r="E15" s="79" t="s">
        <v>172</v>
      </c>
      <c r="F15" s="42">
        <v>2011</v>
      </c>
      <c r="G15" s="41" t="s">
        <v>13</v>
      </c>
      <c r="H15" s="43" t="s">
        <v>14</v>
      </c>
      <c r="I15" s="41" t="s">
        <v>15</v>
      </c>
      <c r="J15" s="44">
        <v>1</v>
      </c>
      <c r="K15" s="45">
        <v>381124.26</v>
      </c>
      <c r="L15" s="45">
        <v>381124.26</v>
      </c>
      <c r="M15" s="46" t="s">
        <v>16</v>
      </c>
      <c r="N15" s="46" t="s">
        <v>16</v>
      </c>
      <c r="O15" s="47">
        <v>40914</v>
      </c>
      <c r="P15" s="47">
        <v>40914</v>
      </c>
      <c r="Q15" s="47">
        <v>8182.7999999999956</v>
      </c>
      <c r="R15" s="19">
        <f t="shared" si="2"/>
        <v>49096.799999999996</v>
      </c>
      <c r="S15" s="48">
        <v>49096.799999999996</v>
      </c>
      <c r="T15" s="49">
        <v>50</v>
      </c>
      <c r="U15" s="22">
        <f t="shared" si="3"/>
        <v>4909.6799999999994</v>
      </c>
    </row>
    <row r="16" spans="2:43" s="20" customFormat="1" ht="30" x14ac:dyDescent="0.25">
      <c r="B16" s="40">
        <v>171</v>
      </c>
      <c r="C16" s="40" t="s">
        <v>10</v>
      </c>
      <c r="D16" s="41" t="s">
        <v>357</v>
      </c>
      <c r="E16" s="79" t="s">
        <v>358</v>
      </c>
      <c r="F16" s="42">
        <v>2014</v>
      </c>
      <c r="G16" s="41" t="s">
        <v>13</v>
      </c>
      <c r="H16" s="43" t="s">
        <v>14</v>
      </c>
      <c r="I16" s="41" t="s">
        <v>15</v>
      </c>
      <c r="J16" s="44">
        <v>7</v>
      </c>
      <c r="K16" s="45">
        <v>98.412857142857135</v>
      </c>
      <c r="L16" s="45">
        <v>688.89</v>
      </c>
      <c r="M16" s="46" t="s">
        <v>16</v>
      </c>
      <c r="N16" s="46" t="s">
        <v>16</v>
      </c>
      <c r="O16" s="47">
        <v>16</v>
      </c>
      <c r="P16" s="47">
        <v>112</v>
      </c>
      <c r="Q16" s="47">
        <v>22.400000000000006</v>
      </c>
      <c r="R16" s="19">
        <f t="shared" ref="R16" si="4">O16*1.2</f>
        <v>19.2</v>
      </c>
      <c r="S16" s="48">
        <v>134.4</v>
      </c>
      <c r="T16" s="49">
        <v>50</v>
      </c>
      <c r="U16" s="22">
        <f t="shared" ref="U16" si="5">S16/100*10</f>
        <v>13.440000000000001</v>
      </c>
    </row>
    <row r="17" spans="2:21" s="20" customFormat="1" ht="30" x14ac:dyDescent="0.25">
      <c r="B17" s="40">
        <v>197</v>
      </c>
      <c r="C17" s="40" t="s">
        <v>10</v>
      </c>
      <c r="D17" s="41" t="s">
        <v>359</v>
      </c>
      <c r="E17" s="79" t="s">
        <v>360</v>
      </c>
      <c r="F17" s="42">
        <v>2012</v>
      </c>
      <c r="G17" s="41" t="s">
        <v>13</v>
      </c>
      <c r="H17" s="43" t="s">
        <v>14</v>
      </c>
      <c r="I17" s="41" t="s">
        <v>15</v>
      </c>
      <c r="J17" s="44">
        <v>35</v>
      </c>
      <c r="K17" s="45">
        <v>606.01371428571429</v>
      </c>
      <c r="L17" s="45">
        <v>21210.48</v>
      </c>
      <c r="M17" s="46" t="s">
        <v>16</v>
      </c>
      <c r="N17" s="46" t="s">
        <v>16</v>
      </c>
      <c r="O17" s="47">
        <v>65</v>
      </c>
      <c r="P17" s="47">
        <v>2275</v>
      </c>
      <c r="Q17" s="47">
        <v>455</v>
      </c>
      <c r="R17" s="19">
        <f t="shared" ref="R17:R18" si="6">O17*1.2</f>
        <v>78</v>
      </c>
      <c r="S17" s="48">
        <v>2730</v>
      </c>
      <c r="T17" s="49">
        <v>50</v>
      </c>
      <c r="U17" s="22">
        <f t="shared" ref="U17:U18" si="7">S17/100*10</f>
        <v>273</v>
      </c>
    </row>
    <row r="18" spans="2:21" s="20" customFormat="1" ht="30" x14ac:dyDescent="0.25">
      <c r="B18" s="40">
        <v>208</v>
      </c>
      <c r="C18" s="40" t="s">
        <v>10</v>
      </c>
      <c r="D18" s="41" t="s">
        <v>381</v>
      </c>
      <c r="E18" s="79" t="s">
        <v>382</v>
      </c>
      <c r="F18" s="42">
        <v>2012</v>
      </c>
      <c r="G18" s="41" t="s">
        <v>13</v>
      </c>
      <c r="H18" s="43" t="s">
        <v>14</v>
      </c>
      <c r="I18" s="41" t="s">
        <v>198</v>
      </c>
      <c r="J18" s="44">
        <v>10</v>
      </c>
      <c r="K18" s="45">
        <v>36.469000000000001</v>
      </c>
      <c r="L18" s="45">
        <v>364.69</v>
      </c>
      <c r="M18" s="46" t="s">
        <v>16</v>
      </c>
      <c r="N18" s="46" t="s">
        <v>16</v>
      </c>
      <c r="O18" s="47">
        <v>4</v>
      </c>
      <c r="P18" s="47">
        <v>40</v>
      </c>
      <c r="Q18" s="47">
        <v>8</v>
      </c>
      <c r="R18" s="19">
        <f t="shared" si="6"/>
        <v>4.8</v>
      </c>
      <c r="S18" s="48">
        <v>48</v>
      </c>
      <c r="T18" s="49">
        <v>50</v>
      </c>
      <c r="U18" s="22">
        <f t="shared" si="7"/>
        <v>4.8</v>
      </c>
    </row>
    <row r="19" spans="2:21" s="20" customFormat="1" ht="30" x14ac:dyDescent="0.25">
      <c r="B19" s="40">
        <v>299</v>
      </c>
      <c r="C19" s="40" t="s">
        <v>10</v>
      </c>
      <c r="D19" s="41" t="s">
        <v>563</v>
      </c>
      <c r="E19" s="79" t="s">
        <v>564</v>
      </c>
      <c r="F19" s="42">
        <v>2014</v>
      </c>
      <c r="G19" s="41" t="s">
        <v>13</v>
      </c>
      <c r="H19" s="43" t="s">
        <v>14</v>
      </c>
      <c r="I19" s="41" t="s">
        <v>15</v>
      </c>
      <c r="J19" s="44">
        <v>1</v>
      </c>
      <c r="K19" s="45">
        <v>19535.830000000002</v>
      </c>
      <c r="L19" s="45">
        <v>19535.830000000002</v>
      </c>
      <c r="M19" s="46" t="s">
        <v>16</v>
      </c>
      <c r="N19" s="46" t="s">
        <v>16</v>
      </c>
      <c r="O19" s="47">
        <v>3251</v>
      </c>
      <c r="P19" s="47">
        <v>3251</v>
      </c>
      <c r="Q19" s="47">
        <v>650.19999999999982</v>
      </c>
      <c r="R19" s="19">
        <f t="shared" ref="R19:R21" si="8">O19*1.2</f>
        <v>3901.2</v>
      </c>
      <c r="S19" s="48">
        <v>3901.2</v>
      </c>
      <c r="T19" s="49">
        <v>50</v>
      </c>
      <c r="U19" s="22">
        <f t="shared" ref="U19:U21" si="9">S19/100*10</f>
        <v>390.12</v>
      </c>
    </row>
    <row r="20" spans="2:21" s="20" customFormat="1" ht="30" x14ac:dyDescent="0.25">
      <c r="B20" s="40">
        <v>300</v>
      </c>
      <c r="C20" s="40" t="s">
        <v>10</v>
      </c>
      <c r="D20" s="41" t="s">
        <v>565</v>
      </c>
      <c r="E20" s="79" t="s">
        <v>566</v>
      </c>
      <c r="F20" s="42">
        <v>2014</v>
      </c>
      <c r="G20" s="41" t="s">
        <v>13</v>
      </c>
      <c r="H20" s="43" t="s">
        <v>14</v>
      </c>
      <c r="I20" s="41" t="s">
        <v>15</v>
      </c>
      <c r="J20" s="44">
        <v>2</v>
      </c>
      <c r="K20" s="45">
        <v>3559.2</v>
      </c>
      <c r="L20" s="45">
        <v>7118.4</v>
      </c>
      <c r="M20" s="46" t="s">
        <v>16</v>
      </c>
      <c r="N20" s="46" t="s">
        <v>16</v>
      </c>
      <c r="O20" s="47">
        <v>592</v>
      </c>
      <c r="P20" s="47">
        <v>1184</v>
      </c>
      <c r="Q20" s="47">
        <v>236.79999999999995</v>
      </c>
      <c r="R20" s="19">
        <f t="shared" si="8"/>
        <v>710.4</v>
      </c>
      <c r="S20" s="48">
        <v>1420.8</v>
      </c>
      <c r="T20" s="49">
        <v>50</v>
      </c>
      <c r="U20" s="22">
        <f t="shared" si="9"/>
        <v>142.08000000000001</v>
      </c>
    </row>
    <row r="21" spans="2:21" s="20" customFormat="1" ht="30" x14ac:dyDescent="0.25">
      <c r="B21" s="40">
        <v>301</v>
      </c>
      <c r="C21" s="40" t="s">
        <v>10</v>
      </c>
      <c r="D21" s="41" t="s">
        <v>567</v>
      </c>
      <c r="E21" s="79" t="s">
        <v>568</v>
      </c>
      <c r="F21" s="42">
        <v>2014</v>
      </c>
      <c r="G21" s="41" t="s">
        <v>13</v>
      </c>
      <c r="H21" s="43" t="s">
        <v>14</v>
      </c>
      <c r="I21" s="41" t="s">
        <v>15</v>
      </c>
      <c r="J21" s="44">
        <v>1</v>
      </c>
      <c r="K21" s="45">
        <v>14345.42</v>
      </c>
      <c r="L21" s="45">
        <v>14345.42</v>
      </c>
      <c r="M21" s="46" t="s">
        <v>16</v>
      </c>
      <c r="N21" s="46" t="s">
        <v>16</v>
      </c>
      <c r="O21" s="47">
        <v>2387</v>
      </c>
      <c r="P21" s="47">
        <v>2387</v>
      </c>
      <c r="Q21" s="47">
        <v>477.40000000000009</v>
      </c>
      <c r="R21" s="19">
        <f t="shared" si="8"/>
        <v>2864.4</v>
      </c>
      <c r="S21" s="48">
        <v>2864.4</v>
      </c>
      <c r="T21" s="49">
        <v>50</v>
      </c>
      <c r="U21" s="22">
        <f t="shared" si="9"/>
        <v>286.44</v>
      </c>
    </row>
    <row r="22" spans="2:21" s="20" customFormat="1" x14ac:dyDescent="0.25">
      <c r="B22" s="40">
        <v>343</v>
      </c>
      <c r="C22" s="40" t="s">
        <v>10</v>
      </c>
      <c r="D22" s="41" t="s">
        <v>650</v>
      </c>
      <c r="E22" s="79" t="s">
        <v>651</v>
      </c>
      <c r="F22" s="42">
        <v>2010</v>
      </c>
      <c r="G22" s="41" t="s">
        <v>13</v>
      </c>
      <c r="H22" s="43" t="s">
        <v>14</v>
      </c>
      <c r="I22" s="41" t="s">
        <v>15</v>
      </c>
      <c r="J22" s="44">
        <v>5</v>
      </c>
      <c r="K22" s="45">
        <v>86832.584000000003</v>
      </c>
      <c r="L22" s="45">
        <v>434162.92</v>
      </c>
      <c r="M22" s="46" t="s">
        <v>16</v>
      </c>
      <c r="N22" s="46" t="s">
        <v>16</v>
      </c>
      <c r="O22" s="47">
        <v>10776</v>
      </c>
      <c r="P22" s="47">
        <v>53880</v>
      </c>
      <c r="Q22" s="47">
        <v>10776</v>
      </c>
      <c r="R22" s="19">
        <f t="shared" ref="R22:R25" si="10">O22*1.2</f>
        <v>12931.199999999999</v>
      </c>
      <c r="S22" s="48">
        <v>64656</v>
      </c>
      <c r="T22" s="49">
        <v>50</v>
      </c>
      <c r="U22" s="22">
        <f t="shared" ref="U22:U25" si="11">S22/100*10</f>
        <v>6465.5999999999995</v>
      </c>
    </row>
    <row r="23" spans="2:21" s="20" customFormat="1" x14ac:dyDescent="0.25">
      <c r="B23" s="40">
        <v>344</v>
      </c>
      <c r="C23" s="40" t="s">
        <v>10</v>
      </c>
      <c r="D23" s="41" t="s">
        <v>652</v>
      </c>
      <c r="E23" s="79" t="s">
        <v>653</v>
      </c>
      <c r="F23" s="42">
        <v>2014</v>
      </c>
      <c r="G23" s="41" t="s">
        <v>13</v>
      </c>
      <c r="H23" s="43" t="s">
        <v>14</v>
      </c>
      <c r="I23" s="41" t="s">
        <v>15</v>
      </c>
      <c r="J23" s="44">
        <v>6</v>
      </c>
      <c r="K23" s="45">
        <v>2769.1433333333334</v>
      </c>
      <c r="L23" s="45">
        <v>16614.86</v>
      </c>
      <c r="M23" s="46" t="s">
        <v>16</v>
      </c>
      <c r="N23" s="46" t="s">
        <v>16</v>
      </c>
      <c r="O23" s="47">
        <v>461</v>
      </c>
      <c r="P23" s="47">
        <v>2766</v>
      </c>
      <c r="Q23" s="47">
        <v>553.19999999999982</v>
      </c>
      <c r="R23" s="19">
        <f t="shared" si="10"/>
        <v>553.19999999999993</v>
      </c>
      <c r="S23" s="48">
        <v>3319.2</v>
      </c>
      <c r="T23" s="49">
        <v>50</v>
      </c>
      <c r="U23" s="22">
        <f t="shared" si="11"/>
        <v>331.92</v>
      </c>
    </row>
    <row r="24" spans="2:21" s="20" customFormat="1" ht="30" x14ac:dyDescent="0.25">
      <c r="B24" s="40">
        <v>358</v>
      </c>
      <c r="C24" s="40" t="s">
        <v>10</v>
      </c>
      <c r="D24" s="41" t="s">
        <v>681</v>
      </c>
      <c r="E24" s="79" t="s">
        <v>682</v>
      </c>
      <c r="F24" s="42">
        <v>2010</v>
      </c>
      <c r="G24" s="41" t="s">
        <v>13</v>
      </c>
      <c r="H24" s="43" t="s">
        <v>14</v>
      </c>
      <c r="I24" s="41" t="s">
        <v>15</v>
      </c>
      <c r="J24" s="44">
        <v>2</v>
      </c>
      <c r="K24" s="45">
        <v>802.48500000000001</v>
      </c>
      <c r="L24" s="45">
        <v>1604.97</v>
      </c>
      <c r="M24" s="46" t="s">
        <v>16</v>
      </c>
      <c r="N24" s="46" t="s">
        <v>16</v>
      </c>
      <c r="O24" s="47">
        <v>100</v>
      </c>
      <c r="P24" s="47">
        <v>200</v>
      </c>
      <c r="Q24" s="47">
        <v>40</v>
      </c>
      <c r="R24" s="19">
        <f t="shared" si="10"/>
        <v>120</v>
      </c>
      <c r="S24" s="48">
        <v>240</v>
      </c>
      <c r="T24" s="49">
        <v>50</v>
      </c>
      <c r="U24" s="22">
        <f t="shared" si="11"/>
        <v>24</v>
      </c>
    </row>
    <row r="25" spans="2:21" s="20" customFormat="1" ht="30" x14ac:dyDescent="0.25">
      <c r="B25" s="40">
        <v>360</v>
      </c>
      <c r="C25" s="40" t="s">
        <v>10</v>
      </c>
      <c r="D25" s="41" t="s">
        <v>685</v>
      </c>
      <c r="E25" s="79" t="s">
        <v>686</v>
      </c>
      <c r="F25" s="42">
        <v>2014</v>
      </c>
      <c r="G25" s="41" t="s">
        <v>13</v>
      </c>
      <c r="H25" s="43" t="s">
        <v>14</v>
      </c>
      <c r="I25" s="41" t="s">
        <v>15</v>
      </c>
      <c r="J25" s="44">
        <v>1</v>
      </c>
      <c r="K25" s="45">
        <v>8241.17</v>
      </c>
      <c r="L25" s="45">
        <v>8241.17</v>
      </c>
      <c r="M25" s="46" t="s">
        <v>16</v>
      </c>
      <c r="N25" s="46" t="s">
        <v>16</v>
      </c>
      <c r="O25" s="47">
        <v>1372</v>
      </c>
      <c r="P25" s="47">
        <v>1372</v>
      </c>
      <c r="Q25" s="47">
        <v>274.39999999999986</v>
      </c>
      <c r="R25" s="19">
        <f t="shared" si="10"/>
        <v>1646.3999999999999</v>
      </c>
      <c r="S25" s="48">
        <v>1646.3999999999999</v>
      </c>
      <c r="T25" s="49">
        <v>50</v>
      </c>
      <c r="U25" s="22">
        <f t="shared" si="11"/>
        <v>164.64</v>
      </c>
    </row>
    <row r="26" spans="2:21" s="20" customFormat="1" ht="30" x14ac:dyDescent="0.25">
      <c r="B26" s="40">
        <v>428</v>
      </c>
      <c r="C26" s="40" t="s">
        <v>10</v>
      </c>
      <c r="D26" s="41" t="s">
        <v>820</v>
      </c>
      <c r="E26" s="79" t="s">
        <v>821</v>
      </c>
      <c r="F26" s="42">
        <v>2014</v>
      </c>
      <c r="G26" s="41" t="s">
        <v>13</v>
      </c>
      <c r="H26" s="43" t="s">
        <v>14</v>
      </c>
      <c r="I26" s="41" t="s">
        <v>15</v>
      </c>
      <c r="J26" s="44">
        <v>1</v>
      </c>
      <c r="K26" s="45">
        <v>319083.44</v>
      </c>
      <c r="L26" s="45">
        <v>319083.44</v>
      </c>
      <c r="M26" s="46" t="s">
        <v>16</v>
      </c>
      <c r="N26" s="46" t="s">
        <v>16</v>
      </c>
      <c r="O26" s="47">
        <v>53105</v>
      </c>
      <c r="P26" s="47">
        <v>53105</v>
      </c>
      <c r="Q26" s="47">
        <v>10621</v>
      </c>
      <c r="R26" s="19">
        <f t="shared" ref="R26:R27" si="12">O26*1.2</f>
        <v>63726</v>
      </c>
      <c r="S26" s="48">
        <v>63726</v>
      </c>
      <c r="T26" s="49">
        <v>50</v>
      </c>
      <c r="U26" s="22">
        <f t="shared" ref="U26:U27" si="13">S26/100*10</f>
        <v>6372.6</v>
      </c>
    </row>
    <row r="27" spans="2:21" s="20" customFormat="1" ht="60" x14ac:dyDescent="0.25">
      <c r="B27" s="40">
        <v>442</v>
      </c>
      <c r="C27" s="40" t="s">
        <v>10</v>
      </c>
      <c r="D27" s="41" t="s">
        <v>847</v>
      </c>
      <c r="E27" s="79" t="s">
        <v>848</v>
      </c>
      <c r="F27" s="42">
        <v>2012</v>
      </c>
      <c r="G27" s="41" t="s">
        <v>13</v>
      </c>
      <c r="H27" s="43" t="s">
        <v>14</v>
      </c>
      <c r="I27" s="41" t="s">
        <v>15</v>
      </c>
      <c r="J27" s="44">
        <v>1</v>
      </c>
      <c r="K27" s="45">
        <v>4272.29</v>
      </c>
      <c r="L27" s="45">
        <v>4272.29</v>
      </c>
      <c r="M27" s="46" t="s">
        <v>16</v>
      </c>
      <c r="N27" s="46" t="s">
        <v>16</v>
      </c>
      <c r="O27" s="47">
        <v>456</v>
      </c>
      <c r="P27" s="47">
        <v>456</v>
      </c>
      <c r="Q27" s="47">
        <v>91.199999999999932</v>
      </c>
      <c r="R27" s="19">
        <f t="shared" si="12"/>
        <v>547.19999999999993</v>
      </c>
      <c r="S27" s="48">
        <v>547.19999999999993</v>
      </c>
      <c r="T27" s="49">
        <v>50</v>
      </c>
      <c r="U27" s="22">
        <f t="shared" si="13"/>
        <v>54.72</v>
      </c>
    </row>
    <row r="28" spans="2:21" s="20" customFormat="1" x14ac:dyDescent="0.25">
      <c r="B28" s="21"/>
      <c r="C28" s="21"/>
      <c r="D28" s="21"/>
      <c r="E28" s="78"/>
      <c r="F28" s="21"/>
      <c r="G28" s="21"/>
      <c r="H28" s="21"/>
      <c r="I28" s="21"/>
      <c r="J28" s="21"/>
      <c r="K28" s="33"/>
      <c r="L28" s="33"/>
      <c r="M28" s="33"/>
      <c r="N28" s="33"/>
      <c r="O28" s="21"/>
      <c r="P28" s="11">
        <f>SUBTOTAL(9,P3:P27)</f>
        <v>265100</v>
      </c>
      <c r="Q28" s="21"/>
      <c r="R28" s="21"/>
      <c r="S28" s="66">
        <f>SUBTOTAL(9,S3:S27)</f>
        <v>318120</v>
      </c>
      <c r="T28" s="36"/>
      <c r="U28" s="11">
        <f>SUM(U3:U27)</f>
        <v>31811.999999999993</v>
      </c>
    </row>
    <row r="29" spans="2:21" s="20" customFormat="1" x14ac:dyDescent="0.25">
      <c r="E29" s="81"/>
      <c r="K29" s="67"/>
      <c r="L29" s="67"/>
      <c r="M29" s="67"/>
      <c r="N29" s="67"/>
      <c r="T29" s="68"/>
      <c r="U29" s="37"/>
    </row>
    <row r="30" spans="2:21" s="20" customFormat="1" x14ac:dyDescent="0.25">
      <c r="E30" s="81"/>
      <c r="K30" s="67"/>
      <c r="L30" s="67"/>
      <c r="M30" s="67"/>
      <c r="N30" s="67"/>
      <c r="T30" s="68"/>
      <c r="U30" s="37"/>
    </row>
    <row r="31" spans="2:21" s="20" customFormat="1" x14ac:dyDescent="0.25">
      <c r="E31" s="81"/>
      <c r="K31" s="67"/>
      <c r="L31" s="67"/>
      <c r="M31" s="67"/>
      <c r="N31" s="67"/>
      <c r="T31" s="68"/>
      <c r="U31" s="37"/>
    </row>
    <row r="32" spans="2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O34" s="69"/>
      <c r="P34" s="70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O35" s="71"/>
      <c r="P35" s="71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O36" s="71"/>
      <c r="P36" s="71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O37" s="71"/>
      <c r="P37" s="71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O38" s="70"/>
      <c r="P38" s="71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O39" s="70"/>
      <c r="P39" s="70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O40" s="70"/>
      <c r="P40" s="70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O41" s="70"/>
      <c r="P41" s="70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O42" s="70"/>
      <c r="P42" s="70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O43" s="70"/>
      <c r="P43" s="70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O44" s="70"/>
      <c r="P44" s="70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</sheetData>
  <autoFilter ref="A2:T27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67"/>
  <sheetViews>
    <sheetView zoomScale="85" zoomScaleNormal="85" workbookViewId="0">
      <pane ySplit="2" topLeftCell="A3" activePane="bottomLeft" state="frozen"/>
      <selection activeCell="B1" sqref="B1"/>
      <selection pane="bottomLeft" activeCell="E7" sqref="E7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3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78" customHeight="1" x14ac:dyDescent="0.25">
      <c r="B3" s="40">
        <v>66</v>
      </c>
      <c r="C3" s="40" t="s">
        <v>10</v>
      </c>
      <c r="D3" s="41" t="s">
        <v>144</v>
      </c>
      <c r="E3" s="79" t="s">
        <v>145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34</v>
      </c>
      <c r="K3" s="45">
        <v>42558.304705882358</v>
      </c>
      <c r="L3" s="45">
        <v>1446982.36</v>
      </c>
      <c r="M3" s="46" t="s">
        <v>16</v>
      </c>
      <c r="N3" s="46" t="s">
        <v>16</v>
      </c>
      <c r="O3" s="47">
        <v>4539</v>
      </c>
      <c r="P3" s="47">
        <v>154326</v>
      </c>
      <c r="Q3" s="47">
        <v>30865.199999999983</v>
      </c>
      <c r="R3" s="19">
        <f t="shared" ref="R3" si="0">O3*1.2</f>
        <v>5446.8</v>
      </c>
      <c r="S3" s="48">
        <v>185191.19999999998</v>
      </c>
      <c r="T3" s="49">
        <v>51</v>
      </c>
      <c r="U3" s="22">
        <f t="shared" ref="U3" si="1">S3/100*10</f>
        <v>18519.12</v>
      </c>
    </row>
    <row r="4" spans="2:43" s="20" customFormat="1" ht="45" x14ac:dyDescent="0.25">
      <c r="B4" s="40">
        <v>67</v>
      </c>
      <c r="C4" s="40" t="s">
        <v>10</v>
      </c>
      <c r="D4" s="41" t="s">
        <v>146</v>
      </c>
      <c r="E4" s="79" t="s">
        <v>147</v>
      </c>
      <c r="F4" s="42">
        <v>2012</v>
      </c>
      <c r="G4" s="41" t="s">
        <v>148</v>
      </c>
      <c r="H4" s="43" t="s">
        <v>14</v>
      </c>
      <c r="I4" s="41" t="s">
        <v>15</v>
      </c>
      <c r="J4" s="44">
        <v>1</v>
      </c>
      <c r="K4" s="45">
        <v>9727.94</v>
      </c>
      <c r="L4" s="45">
        <v>9727.94</v>
      </c>
      <c r="M4" s="46" t="s">
        <v>16</v>
      </c>
      <c r="N4" s="46" t="s">
        <v>16</v>
      </c>
      <c r="O4" s="47">
        <v>1038</v>
      </c>
      <c r="P4" s="47">
        <v>1038</v>
      </c>
      <c r="Q4" s="47">
        <v>207.59999999999991</v>
      </c>
      <c r="R4" s="19">
        <f t="shared" ref="R4:R11" si="2">O4*1.2</f>
        <v>1245.5999999999999</v>
      </c>
      <c r="S4" s="48">
        <v>1245.5999999999999</v>
      </c>
      <c r="T4" s="49">
        <v>51</v>
      </c>
      <c r="U4" s="22">
        <f t="shared" ref="U4:U11" si="3">S4/100*10</f>
        <v>124.56</v>
      </c>
    </row>
    <row r="5" spans="2:43" s="20" customFormat="1" ht="30" x14ac:dyDescent="0.25">
      <c r="B5" s="40">
        <v>68</v>
      </c>
      <c r="C5" s="40" t="s">
        <v>10</v>
      </c>
      <c r="D5" s="41" t="s">
        <v>149</v>
      </c>
      <c r="E5" s="79" t="s">
        <v>150</v>
      </c>
      <c r="F5" s="42">
        <v>2012</v>
      </c>
      <c r="G5" s="41" t="s">
        <v>13</v>
      </c>
      <c r="H5" s="43" t="s">
        <v>14</v>
      </c>
      <c r="I5" s="41" t="s">
        <v>15</v>
      </c>
      <c r="J5" s="44">
        <v>3</v>
      </c>
      <c r="K5" s="45">
        <v>11151.046666666667</v>
      </c>
      <c r="L5" s="45">
        <v>33453.14</v>
      </c>
      <c r="M5" s="46" t="s">
        <v>16</v>
      </c>
      <c r="N5" s="46" t="s">
        <v>16</v>
      </c>
      <c r="O5" s="47">
        <v>1189</v>
      </c>
      <c r="P5" s="47">
        <v>3567</v>
      </c>
      <c r="Q5" s="47">
        <v>713.39999999999964</v>
      </c>
      <c r="R5" s="19">
        <f t="shared" si="2"/>
        <v>1426.8</v>
      </c>
      <c r="S5" s="48">
        <v>4280.3999999999996</v>
      </c>
      <c r="T5" s="49">
        <v>51</v>
      </c>
      <c r="U5" s="22">
        <f t="shared" si="3"/>
        <v>428.03999999999996</v>
      </c>
    </row>
    <row r="6" spans="2:43" s="20" customFormat="1" ht="30" x14ac:dyDescent="0.25">
      <c r="B6" s="40">
        <v>69</v>
      </c>
      <c r="C6" s="40" t="s">
        <v>10</v>
      </c>
      <c r="D6" s="41" t="s">
        <v>151</v>
      </c>
      <c r="E6" s="79" t="s">
        <v>152</v>
      </c>
      <c r="F6" s="42">
        <v>2010</v>
      </c>
      <c r="G6" s="41" t="s">
        <v>13</v>
      </c>
      <c r="H6" s="43" t="s">
        <v>14</v>
      </c>
      <c r="I6" s="41" t="s">
        <v>15</v>
      </c>
      <c r="J6" s="44">
        <v>1</v>
      </c>
      <c r="K6" s="45">
        <v>6488.33</v>
      </c>
      <c r="L6" s="45">
        <v>6488.33</v>
      </c>
      <c r="M6" s="46" t="s">
        <v>16</v>
      </c>
      <c r="N6" s="46" t="s">
        <v>16</v>
      </c>
      <c r="O6" s="47">
        <v>805</v>
      </c>
      <c r="P6" s="47">
        <v>805</v>
      </c>
      <c r="Q6" s="47">
        <v>161</v>
      </c>
      <c r="R6" s="19">
        <f t="shared" si="2"/>
        <v>966</v>
      </c>
      <c r="S6" s="48">
        <v>966</v>
      </c>
      <c r="T6" s="49">
        <v>51</v>
      </c>
      <c r="U6" s="22">
        <f t="shared" si="3"/>
        <v>96.6</v>
      </c>
    </row>
    <row r="7" spans="2:43" s="20" customFormat="1" ht="45" customHeight="1" x14ac:dyDescent="0.25">
      <c r="B7" s="40">
        <v>70</v>
      </c>
      <c r="C7" s="40" t="s">
        <v>10</v>
      </c>
      <c r="D7" s="41" t="s">
        <v>153</v>
      </c>
      <c r="E7" s="79" t="s">
        <v>154</v>
      </c>
      <c r="F7" s="42">
        <v>2012</v>
      </c>
      <c r="G7" s="41" t="s">
        <v>13</v>
      </c>
      <c r="H7" s="43" t="s">
        <v>14</v>
      </c>
      <c r="I7" s="41" t="s">
        <v>15</v>
      </c>
      <c r="J7" s="44">
        <v>1</v>
      </c>
      <c r="K7" s="45">
        <v>60820.74</v>
      </c>
      <c r="L7" s="45">
        <v>60820.74</v>
      </c>
      <c r="M7" s="46" t="s">
        <v>16</v>
      </c>
      <c r="N7" s="46" t="s">
        <v>16</v>
      </c>
      <c r="O7" s="47">
        <v>6487</v>
      </c>
      <c r="P7" s="47">
        <v>6487</v>
      </c>
      <c r="Q7" s="47">
        <v>1297.3999999999996</v>
      </c>
      <c r="R7" s="19">
        <f t="shared" si="2"/>
        <v>7784.4</v>
      </c>
      <c r="S7" s="48">
        <v>7784.4</v>
      </c>
      <c r="T7" s="49">
        <v>51</v>
      </c>
      <c r="U7" s="22">
        <f t="shared" si="3"/>
        <v>778.43999999999994</v>
      </c>
    </row>
    <row r="8" spans="2:43" s="20" customFormat="1" ht="45" customHeight="1" x14ac:dyDescent="0.25">
      <c r="B8" s="40">
        <v>72</v>
      </c>
      <c r="C8" s="40" t="s">
        <v>10</v>
      </c>
      <c r="D8" s="41" t="s">
        <v>157</v>
      </c>
      <c r="E8" s="79" t="s">
        <v>158</v>
      </c>
      <c r="F8" s="42">
        <v>2011</v>
      </c>
      <c r="G8" s="41" t="s">
        <v>13</v>
      </c>
      <c r="H8" s="43" t="s">
        <v>14</v>
      </c>
      <c r="I8" s="41" t="s">
        <v>15</v>
      </c>
      <c r="J8" s="44">
        <v>2</v>
      </c>
      <c r="K8" s="45">
        <v>5213.1549999999997</v>
      </c>
      <c r="L8" s="45">
        <v>10426.31</v>
      </c>
      <c r="M8" s="46" t="s">
        <v>16</v>
      </c>
      <c r="N8" s="46" t="s">
        <v>16</v>
      </c>
      <c r="O8" s="47">
        <v>560</v>
      </c>
      <c r="P8" s="47">
        <v>1120</v>
      </c>
      <c r="Q8" s="47">
        <v>224</v>
      </c>
      <c r="R8" s="19">
        <f t="shared" si="2"/>
        <v>672</v>
      </c>
      <c r="S8" s="48">
        <v>1344</v>
      </c>
      <c r="T8" s="49">
        <v>51</v>
      </c>
      <c r="U8" s="22">
        <f t="shared" si="3"/>
        <v>134.4</v>
      </c>
    </row>
    <row r="9" spans="2:43" s="20" customFormat="1" ht="45" x14ac:dyDescent="0.25">
      <c r="B9" s="40">
        <v>73</v>
      </c>
      <c r="C9" s="40" t="s">
        <v>10</v>
      </c>
      <c r="D9" s="41" t="s">
        <v>159</v>
      </c>
      <c r="E9" s="79" t="s">
        <v>160</v>
      </c>
      <c r="F9" s="42">
        <v>2014</v>
      </c>
      <c r="G9" s="41" t="s">
        <v>13</v>
      </c>
      <c r="H9" s="43" t="s">
        <v>14</v>
      </c>
      <c r="I9" s="41" t="s">
        <v>15</v>
      </c>
      <c r="J9" s="44">
        <v>2</v>
      </c>
      <c r="K9" s="45">
        <v>210880.32500000001</v>
      </c>
      <c r="L9" s="45">
        <v>421760.65</v>
      </c>
      <c r="M9" s="46" t="s">
        <v>16</v>
      </c>
      <c r="N9" s="46" t="s">
        <v>16</v>
      </c>
      <c r="O9" s="47">
        <v>35097</v>
      </c>
      <c r="P9" s="47">
        <v>70194</v>
      </c>
      <c r="Q9" s="47">
        <v>14038.800000000003</v>
      </c>
      <c r="R9" s="19">
        <f t="shared" si="2"/>
        <v>42116.4</v>
      </c>
      <c r="S9" s="48">
        <v>84232.8</v>
      </c>
      <c r="T9" s="49">
        <v>51</v>
      </c>
      <c r="U9" s="22">
        <f t="shared" si="3"/>
        <v>8423.2799999999988</v>
      </c>
    </row>
    <row r="10" spans="2:43" s="20" customFormat="1" ht="45" x14ac:dyDescent="0.25">
      <c r="B10" s="40">
        <v>74</v>
      </c>
      <c r="C10" s="40" t="s">
        <v>10</v>
      </c>
      <c r="D10" s="41" t="s">
        <v>161</v>
      </c>
      <c r="E10" s="79" t="s">
        <v>162</v>
      </c>
      <c r="F10" s="42">
        <v>2014</v>
      </c>
      <c r="G10" s="41" t="s">
        <v>13</v>
      </c>
      <c r="H10" s="43" t="s">
        <v>14</v>
      </c>
      <c r="I10" s="41" t="s">
        <v>15</v>
      </c>
      <c r="J10" s="44">
        <v>1</v>
      </c>
      <c r="K10" s="45">
        <v>66259.03</v>
      </c>
      <c r="L10" s="45">
        <v>66259.03</v>
      </c>
      <c r="M10" s="46" t="s">
        <v>16</v>
      </c>
      <c r="N10" s="46" t="s">
        <v>16</v>
      </c>
      <c r="O10" s="47">
        <v>11027</v>
      </c>
      <c r="P10" s="47">
        <v>11027</v>
      </c>
      <c r="Q10" s="47">
        <v>2205.3999999999996</v>
      </c>
      <c r="R10" s="19">
        <f t="shared" si="2"/>
        <v>13232.4</v>
      </c>
      <c r="S10" s="48">
        <v>13232.4</v>
      </c>
      <c r="T10" s="49">
        <v>51</v>
      </c>
      <c r="U10" s="22">
        <f t="shared" si="3"/>
        <v>1323.2399999999998</v>
      </c>
    </row>
    <row r="11" spans="2:43" s="20" customFormat="1" ht="30" x14ac:dyDescent="0.25">
      <c r="B11" s="40">
        <v>75</v>
      </c>
      <c r="C11" s="40" t="s">
        <v>10</v>
      </c>
      <c r="D11" s="41" t="s">
        <v>163</v>
      </c>
      <c r="E11" s="79" t="s">
        <v>164</v>
      </c>
      <c r="F11" s="42">
        <v>2011</v>
      </c>
      <c r="G11" s="41" t="s">
        <v>13</v>
      </c>
      <c r="H11" s="43" t="s">
        <v>14</v>
      </c>
      <c r="I11" s="41" t="s">
        <v>15</v>
      </c>
      <c r="J11" s="44">
        <v>1</v>
      </c>
      <c r="K11" s="45">
        <v>54284.51</v>
      </c>
      <c r="L11" s="45">
        <v>54284.51</v>
      </c>
      <c r="M11" s="46" t="s">
        <v>16</v>
      </c>
      <c r="N11" s="46" t="s">
        <v>16</v>
      </c>
      <c r="O11" s="47">
        <v>5827</v>
      </c>
      <c r="P11" s="47">
        <v>5827</v>
      </c>
      <c r="Q11" s="47">
        <v>1165.3999999999996</v>
      </c>
      <c r="R11" s="19">
        <f t="shared" si="2"/>
        <v>6992.4</v>
      </c>
      <c r="S11" s="48">
        <v>6992.4</v>
      </c>
      <c r="T11" s="49">
        <v>51</v>
      </c>
      <c r="U11" s="22">
        <f t="shared" si="3"/>
        <v>699.2399999999999</v>
      </c>
    </row>
    <row r="12" spans="2:43" s="20" customFormat="1" x14ac:dyDescent="0.25">
      <c r="B12" s="21"/>
      <c r="C12" s="21"/>
      <c r="D12" s="21"/>
      <c r="E12" s="78"/>
      <c r="F12" s="21"/>
      <c r="G12" s="21"/>
      <c r="H12" s="21"/>
      <c r="I12" s="21"/>
      <c r="J12" s="21"/>
      <c r="K12" s="33"/>
      <c r="L12" s="33"/>
      <c r="M12" s="33"/>
      <c r="N12" s="33"/>
      <c r="O12" s="21"/>
      <c r="P12" s="11">
        <f>SUBTOTAL(9,P3:P11)</f>
        <v>254391</v>
      </c>
      <c r="Q12" s="21"/>
      <c r="R12" s="21"/>
      <c r="S12" s="66">
        <f>SUBTOTAL(9,S3:S11)</f>
        <v>305269.2</v>
      </c>
      <c r="T12" s="36"/>
      <c r="U12" s="11">
        <f>SUM(U3:U11)</f>
        <v>30526.920000000002</v>
      </c>
    </row>
    <row r="13" spans="2:43" s="20" customFormat="1" x14ac:dyDescent="0.25">
      <c r="E13" s="81"/>
      <c r="K13" s="67"/>
      <c r="L13" s="67"/>
      <c r="M13" s="67"/>
      <c r="N13" s="67"/>
      <c r="T13" s="68"/>
      <c r="U13" s="37"/>
    </row>
    <row r="14" spans="2:43" s="20" customFormat="1" x14ac:dyDescent="0.25">
      <c r="E14" s="81"/>
      <c r="K14" s="67"/>
      <c r="L14" s="67"/>
      <c r="M14" s="67"/>
      <c r="N14" s="67"/>
      <c r="T14" s="68"/>
      <c r="U14" s="37"/>
    </row>
    <row r="15" spans="2:43" s="20" customFormat="1" x14ac:dyDescent="0.25">
      <c r="E15" s="81"/>
      <c r="K15" s="67"/>
      <c r="L15" s="67"/>
      <c r="M15" s="67"/>
      <c r="N15" s="67"/>
      <c r="T15" s="68"/>
      <c r="U15" s="37"/>
    </row>
    <row r="16" spans="2:43" s="20" customFormat="1" x14ac:dyDescent="0.25">
      <c r="E16" s="81"/>
      <c r="K16" s="67"/>
      <c r="L16" s="67"/>
      <c r="M16" s="67"/>
      <c r="N16" s="67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69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1"/>
      <c r="P19" s="71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1"/>
      <c r="P20" s="71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O21" s="71"/>
      <c r="P21" s="71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O22" s="70"/>
      <c r="P22" s="71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O23" s="70"/>
      <c r="P23" s="70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O24" s="70"/>
      <c r="P24" s="70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O25" s="70"/>
      <c r="P25" s="70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O26" s="70"/>
      <c r="P26" s="70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O27" s="70"/>
      <c r="P27" s="70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O28" s="70"/>
      <c r="P28" s="70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</sheetData>
  <autoFilter ref="A2:T11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86"/>
  <sheetViews>
    <sheetView zoomScale="85" zoomScaleNormal="85" workbookViewId="0">
      <pane ySplit="2" topLeftCell="A15" activePane="bottomLeft" state="frozen"/>
      <selection activeCell="B1" sqref="B1"/>
      <selection pane="bottomLeft" activeCell="B2" sqref="B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4.710937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65.25" customHeight="1" x14ac:dyDescent="0.25">
      <c r="B3" s="40">
        <v>139</v>
      </c>
      <c r="C3" s="40" t="s">
        <v>10</v>
      </c>
      <c r="D3" s="41" t="s">
        <v>293</v>
      </c>
      <c r="E3" s="79" t="s">
        <v>294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2</v>
      </c>
      <c r="K3" s="45">
        <v>10121.76</v>
      </c>
      <c r="L3" s="45">
        <v>20243.52</v>
      </c>
      <c r="M3" s="46" t="s">
        <v>16</v>
      </c>
      <c r="N3" s="46" t="s">
        <v>16</v>
      </c>
      <c r="O3" s="47">
        <v>1080</v>
      </c>
      <c r="P3" s="47">
        <v>2160</v>
      </c>
      <c r="Q3" s="47">
        <v>432</v>
      </c>
      <c r="R3" s="19">
        <f t="shared" ref="R3:R30" si="0">O3*1.2</f>
        <v>1296</v>
      </c>
      <c r="S3" s="48">
        <v>2592</v>
      </c>
      <c r="T3" s="49">
        <v>52</v>
      </c>
      <c r="U3" s="22">
        <f t="shared" ref="U3:U30" si="1">S3/100*10</f>
        <v>259.20000000000005</v>
      </c>
    </row>
    <row r="4" spans="2:43" s="20" customFormat="1" ht="30" x14ac:dyDescent="0.25">
      <c r="B4" s="40">
        <v>140</v>
      </c>
      <c r="C4" s="40" t="s">
        <v>10</v>
      </c>
      <c r="D4" s="41" t="s">
        <v>295</v>
      </c>
      <c r="E4" s="79" t="s">
        <v>296</v>
      </c>
      <c r="F4" s="42">
        <v>2014</v>
      </c>
      <c r="G4" s="41" t="s">
        <v>13</v>
      </c>
      <c r="H4" s="43" t="s">
        <v>14</v>
      </c>
      <c r="I4" s="41" t="s">
        <v>15</v>
      </c>
      <c r="J4" s="44">
        <v>18</v>
      </c>
      <c r="K4" s="45">
        <v>9428.503333333334</v>
      </c>
      <c r="L4" s="45">
        <v>169713.06</v>
      </c>
      <c r="M4" s="46" t="s">
        <v>16</v>
      </c>
      <c r="N4" s="46" t="s">
        <v>16</v>
      </c>
      <c r="O4" s="47">
        <v>1569</v>
      </c>
      <c r="P4" s="47">
        <v>28242</v>
      </c>
      <c r="Q4" s="47">
        <v>5648.4000000000015</v>
      </c>
      <c r="R4" s="19">
        <f t="shared" si="0"/>
        <v>1882.8</v>
      </c>
      <c r="S4" s="48">
        <v>33890.400000000001</v>
      </c>
      <c r="T4" s="49">
        <v>52</v>
      </c>
      <c r="U4" s="22">
        <f t="shared" si="1"/>
        <v>3389.04</v>
      </c>
    </row>
    <row r="5" spans="2:43" s="20" customFormat="1" ht="30" x14ac:dyDescent="0.25">
      <c r="B5" s="40">
        <v>141</v>
      </c>
      <c r="C5" s="40" t="s">
        <v>10</v>
      </c>
      <c r="D5" s="41" t="s">
        <v>297</v>
      </c>
      <c r="E5" s="79" t="s">
        <v>298</v>
      </c>
      <c r="F5" s="42">
        <v>2010</v>
      </c>
      <c r="G5" s="41" t="s">
        <v>13</v>
      </c>
      <c r="H5" s="43" t="s">
        <v>14</v>
      </c>
      <c r="I5" s="41" t="s">
        <v>15</v>
      </c>
      <c r="J5" s="44">
        <v>2</v>
      </c>
      <c r="K5" s="45">
        <v>5751.39</v>
      </c>
      <c r="L5" s="45">
        <v>11502.78</v>
      </c>
      <c r="M5" s="46" t="s">
        <v>16</v>
      </c>
      <c r="N5" s="46" t="s">
        <v>16</v>
      </c>
      <c r="O5" s="47">
        <v>714</v>
      </c>
      <c r="P5" s="47">
        <v>1428</v>
      </c>
      <c r="Q5" s="47">
        <v>285.59999999999991</v>
      </c>
      <c r="R5" s="19">
        <f t="shared" si="0"/>
        <v>856.8</v>
      </c>
      <c r="S5" s="48">
        <v>1713.6</v>
      </c>
      <c r="T5" s="49">
        <v>52</v>
      </c>
      <c r="U5" s="22">
        <f t="shared" si="1"/>
        <v>171.35999999999999</v>
      </c>
    </row>
    <row r="6" spans="2:43" s="20" customFormat="1" ht="45" x14ac:dyDescent="0.25">
      <c r="B6" s="40">
        <v>142</v>
      </c>
      <c r="C6" s="40" t="s">
        <v>10</v>
      </c>
      <c r="D6" s="41" t="s">
        <v>299</v>
      </c>
      <c r="E6" s="79" t="s">
        <v>300</v>
      </c>
      <c r="F6" s="42">
        <v>2010</v>
      </c>
      <c r="G6" s="41" t="s">
        <v>148</v>
      </c>
      <c r="H6" s="43" t="s">
        <v>14</v>
      </c>
      <c r="I6" s="41" t="s">
        <v>15</v>
      </c>
      <c r="J6" s="44">
        <v>1</v>
      </c>
      <c r="K6" s="45">
        <v>10139.129999999999</v>
      </c>
      <c r="L6" s="45">
        <v>10139.129999999999</v>
      </c>
      <c r="M6" s="46" t="s">
        <v>16</v>
      </c>
      <c r="N6" s="46" t="s">
        <v>16</v>
      </c>
      <c r="O6" s="47">
        <v>1258</v>
      </c>
      <c r="P6" s="47">
        <v>1258</v>
      </c>
      <c r="Q6" s="47">
        <v>251.59999999999991</v>
      </c>
      <c r="R6" s="19">
        <f t="shared" si="0"/>
        <v>1509.6</v>
      </c>
      <c r="S6" s="48">
        <v>1509.6</v>
      </c>
      <c r="T6" s="49">
        <v>52</v>
      </c>
      <c r="U6" s="22">
        <f t="shared" si="1"/>
        <v>150.95999999999998</v>
      </c>
    </row>
    <row r="7" spans="2:43" s="20" customFormat="1" ht="30" x14ac:dyDescent="0.25">
      <c r="B7" s="40">
        <v>143</v>
      </c>
      <c r="C7" s="40" t="s">
        <v>10</v>
      </c>
      <c r="D7" s="41" t="s">
        <v>301</v>
      </c>
      <c r="E7" s="79" t="s">
        <v>302</v>
      </c>
      <c r="F7" s="42">
        <v>2012</v>
      </c>
      <c r="G7" s="41" t="s">
        <v>13</v>
      </c>
      <c r="H7" s="43" t="s">
        <v>14</v>
      </c>
      <c r="I7" s="41" t="s">
        <v>15</v>
      </c>
      <c r="J7" s="44">
        <v>2</v>
      </c>
      <c r="K7" s="45">
        <v>200587.41500000001</v>
      </c>
      <c r="L7" s="45">
        <v>401174.83</v>
      </c>
      <c r="M7" s="46" t="s">
        <v>16</v>
      </c>
      <c r="N7" s="46" t="s">
        <v>16</v>
      </c>
      <c r="O7" s="47">
        <v>21393</v>
      </c>
      <c r="P7" s="47">
        <v>42786</v>
      </c>
      <c r="Q7" s="47">
        <v>8557.1999999999971</v>
      </c>
      <c r="R7" s="19">
        <f t="shared" si="0"/>
        <v>25671.599999999999</v>
      </c>
      <c r="S7" s="48">
        <v>51343.199999999997</v>
      </c>
      <c r="T7" s="49">
        <v>52</v>
      </c>
      <c r="U7" s="22">
        <f t="shared" si="1"/>
        <v>5134.32</v>
      </c>
    </row>
    <row r="8" spans="2:43" s="20" customFormat="1" ht="30" x14ac:dyDescent="0.25">
      <c r="B8" s="40">
        <v>144</v>
      </c>
      <c r="C8" s="40" t="s">
        <v>10</v>
      </c>
      <c r="D8" s="41" t="s">
        <v>303</v>
      </c>
      <c r="E8" s="79" t="s">
        <v>304</v>
      </c>
      <c r="F8" s="42">
        <v>2012</v>
      </c>
      <c r="G8" s="41" t="s">
        <v>13</v>
      </c>
      <c r="H8" s="43" t="s">
        <v>14</v>
      </c>
      <c r="I8" s="41" t="s">
        <v>15</v>
      </c>
      <c r="J8" s="44">
        <v>1</v>
      </c>
      <c r="K8" s="45">
        <v>154715.01999999999</v>
      </c>
      <c r="L8" s="45">
        <v>154715.01999999999</v>
      </c>
      <c r="M8" s="46" t="s">
        <v>16</v>
      </c>
      <c r="N8" s="46" t="s">
        <v>16</v>
      </c>
      <c r="O8" s="47">
        <v>16501</v>
      </c>
      <c r="P8" s="47">
        <v>16501</v>
      </c>
      <c r="Q8" s="47">
        <v>3300.2000000000007</v>
      </c>
      <c r="R8" s="19">
        <f t="shared" si="0"/>
        <v>19801.2</v>
      </c>
      <c r="S8" s="48">
        <v>19801.2</v>
      </c>
      <c r="T8" s="49">
        <v>52</v>
      </c>
      <c r="U8" s="22">
        <f t="shared" si="1"/>
        <v>1980.12</v>
      </c>
    </row>
    <row r="9" spans="2:43" s="20" customFormat="1" ht="30" x14ac:dyDescent="0.25">
      <c r="B9" s="40">
        <v>145</v>
      </c>
      <c r="C9" s="40" t="s">
        <v>10</v>
      </c>
      <c r="D9" s="41" t="s">
        <v>305</v>
      </c>
      <c r="E9" s="79" t="s">
        <v>306</v>
      </c>
      <c r="F9" s="42">
        <v>2012</v>
      </c>
      <c r="G9" s="41" t="s">
        <v>13</v>
      </c>
      <c r="H9" s="43" t="s">
        <v>14</v>
      </c>
      <c r="I9" s="41" t="s">
        <v>15</v>
      </c>
      <c r="J9" s="44">
        <v>4</v>
      </c>
      <c r="K9" s="45">
        <v>153632.095</v>
      </c>
      <c r="L9" s="45">
        <v>614528.38</v>
      </c>
      <c r="M9" s="46" t="s">
        <v>16</v>
      </c>
      <c r="N9" s="46" t="s">
        <v>16</v>
      </c>
      <c r="O9" s="47">
        <v>16385</v>
      </c>
      <c r="P9" s="47">
        <v>65540</v>
      </c>
      <c r="Q9" s="47">
        <v>13108</v>
      </c>
      <c r="R9" s="19">
        <f t="shared" si="0"/>
        <v>19662</v>
      </c>
      <c r="S9" s="48">
        <v>78648</v>
      </c>
      <c r="T9" s="49">
        <v>52</v>
      </c>
      <c r="U9" s="22">
        <f t="shared" si="1"/>
        <v>7864.8</v>
      </c>
    </row>
    <row r="10" spans="2:43" s="20" customFormat="1" ht="30" x14ac:dyDescent="0.25">
      <c r="B10" s="40">
        <v>146</v>
      </c>
      <c r="C10" s="40" t="s">
        <v>10</v>
      </c>
      <c r="D10" s="41" t="s">
        <v>307</v>
      </c>
      <c r="E10" s="79" t="s">
        <v>308</v>
      </c>
      <c r="F10" s="42">
        <v>2012</v>
      </c>
      <c r="G10" s="41" t="s">
        <v>13</v>
      </c>
      <c r="H10" s="43" t="s">
        <v>14</v>
      </c>
      <c r="I10" s="41" t="s">
        <v>15</v>
      </c>
      <c r="J10" s="44">
        <v>4</v>
      </c>
      <c r="K10" s="45">
        <v>206471.995</v>
      </c>
      <c r="L10" s="45">
        <v>825887.98</v>
      </c>
      <c r="M10" s="46" t="s">
        <v>16</v>
      </c>
      <c r="N10" s="46" t="s">
        <v>16</v>
      </c>
      <c r="O10" s="47">
        <v>22021</v>
      </c>
      <c r="P10" s="47">
        <v>88084</v>
      </c>
      <c r="Q10" s="47">
        <v>17616.800000000003</v>
      </c>
      <c r="R10" s="19">
        <f t="shared" si="0"/>
        <v>26425.200000000001</v>
      </c>
      <c r="S10" s="48">
        <v>105700.8</v>
      </c>
      <c r="T10" s="49">
        <v>52</v>
      </c>
      <c r="U10" s="22">
        <f t="shared" si="1"/>
        <v>10570.08</v>
      </c>
    </row>
    <row r="11" spans="2:43" s="20" customFormat="1" ht="30" x14ac:dyDescent="0.25">
      <c r="B11" s="40">
        <v>147</v>
      </c>
      <c r="C11" s="40" t="s">
        <v>10</v>
      </c>
      <c r="D11" s="41" t="s">
        <v>309</v>
      </c>
      <c r="E11" s="79" t="s">
        <v>310</v>
      </c>
      <c r="F11" s="42">
        <v>2016</v>
      </c>
      <c r="G11" s="41" t="s">
        <v>13</v>
      </c>
      <c r="H11" s="43" t="s">
        <v>14</v>
      </c>
      <c r="I11" s="41" t="s">
        <v>15</v>
      </c>
      <c r="J11" s="44">
        <v>69</v>
      </c>
      <c r="K11" s="45">
        <v>646.90449275362323</v>
      </c>
      <c r="L11" s="45">
        <v>44636.41</v>
      </c>
      <c r="M11" s="46" t="s">
        <v>16</v>
      </c>
      <c r="N11" s="46" t="s">
        <v>16</v>
      </c>
      <c r="O11" s="47">
        <v>158</v>
      </c>
      <c r="P11" s="47">
        <v>10902</v>
      </c>
      <c r="Q11" s="47">
        <v>2180.3999999999996</v>
      </c>
      <c r="R11" s="19">
        <f t="shared" si="0"/>
        <v>189.6</v>
      </c>
      <c r="S11" s="48">
        <v>13082.4</v>
      </c>
      <c r="T11" s="49">
        <v>52</v>
      </c>
      <c r="U11" s="22">
        <f t="shared" si="1"/>
        <v>1308.2399999999998</v>
      </c>
    </row>
    <row r="12" spans="2:43" s="20" customFormat="1" ht="30" x14ac:dyDescent="0.25">
      <c r="B12" s="40">
        <v>148</v>
      </c>
      <c r="C12" s="40" t="s">
        <v>10</v>
      </c>
      <c r="D12" s="41" t="s">
        <v>311</v>
      </c>
      <c r="E12" s="79" t="s">
        <v>312</v>
      </c>
      <c r="F12" s="42">
        <v>2012</v>
      </c>
      <c r="G12" s="41" t="s">
        <v>13</v>
      </c>
      <c r="H12" s="43" t="s">
        <v>14</v>
      </c>
      <c r="I12" s="41" t="s">
        <v>15</v>
      </c>
      <c r="J12" s="44">
        <v>34</v>
      </c>
      <c r="K12" s="45">
        <v>9353.2111764705878</v>
      </c>
      <c r="L12" s="45">
        <v>318009.18</v>
      </c>
      <c r="M12" s="46" t="s">
        <v>16</v>
      </c>
      <c r="N12" s="46" t="s">
        <v>16</v>
      </c>
      <c r="O12" s="47">
        <v>998</v>
      </c>
      <c r="P12" s="47">
        <v>33932</v>
      </c>
      <c r="Q12" s="47">
        <v>6786.4000000000015</v>
      </c>
      <c r="R12" s="19">
        <f t="shared" si="0"/>
        <v>1197.5999999999999</v>
      </c>
      <c r="S12" s="48">
        <v>40718.400000000001</v>
      </c>
      <c r="T12" s="49">
        <v>52</v>
      </c>
      <c r="U12" s="22">
        <f t="shared" si="1"/>
        <v>4071.84</v>
      </c>
    </row>
    <row r="13" spans="2:43" s="20" customFormat="1" ht="30" x14ac:dyDescent="0.25">
      <c r="B13" s="40">
        <v>149</v>
      </c>
      <c r="C13" s="40" t="s">
        <v>10</v>
      </c>
      <c r="D13" s="41" t="s">
        <v>313</v>
      </c>
      <c r="E13" s="79" t="s">
        <v>314</v>
      </c>
      <c r="F13" s="42">
        <v>2012</v>
      </c>
      <c r="G13" s="41" t="s">
        <v>13</v>
      </c>
      <c r="H13" s="43" t="s">
        <v>14</v>
      </c>
      <c r="I13" s="41" t="s">
        <v>15</v>
      </c>
      <c r="J13" s="44">
        <v>12</v>
      </c>
      <c r="K13" s="45">
        <v>10062.883333333333</v>
      </c>
      <c r="L13" s="45">
        <v>120754.6</v>
      </c>
      <c r="M13" s="46" t="s">
        <v>16</v>
      </c>
      <c r="N13" s="46" t="s">
        <v>16</v>
      </c>
      <c r="O13" s="47">
        <v>1073</v>
      </c>
      <c r="P13" s="47">
        <v>12876</v>
      </c>
      <c r="Q13" s="47">
        <v>2575.1999999999989</v>
      </c>
      <c r="R13" s="19">
        <f t="shared" si="0"/>
        <v>1287.5999999999999</v>
      </c>
      <c r="S13" s="48">
        <v>15451.199999999999</v>
      </c>
      <c r="T13" s="49">
        <v>52</v>
      </c>
      <c r="U13" s="22">
        <f t="shared" si="1"/>
        <v>1545.12</v>
      </c>
    </row>
    <row r="14" spans="2:43" s="20" customFormat="1" ht="30" x14ac:dyDescent="0.25">
      <c r="B14" s="40">
        <v>150</v>
      </c>
      <c r="C14" s="40" t="s">
        <v>10</v>
      </c>
      <c r="D14" s="41" t="s">
        <v>315</v>
      </c>
      <c r="E14" s="79" t="s">
        <v>316</v>
      </c>
      <c r="F14" s="42">
        <v>2012</v>
      </c>
      <c r="G14" s="41" t="s">
        <v>13</v>
      </c>
      <c r="H14" s="43" t="s">
        <v>14</v>
      </c>
      <c r="I14" s="41" t="s">
        <v>15</v>
      </c>
      <c r="J14" s="44">
        <v>2</v>
      </c>
      <c r="K14" s="45">
        <v>50006.89</v>
      </c>
      <c r="L14" s="45">
        <v>100013.78</v>
      </c>
      <c r="M14" s="46" t="s">
        <v>16</v>
      </c>
      <c r="N14" s="46" t="s">
        <v>16</v>
      </c>
      <c r="O14" s="47">
        <v>5333</v>
      </c>
      <c r="P14" s="47">
        <v>10666</v>
      </c>
      <c r="Q14" s="47">
        <v>2133.1999999999989</v>
      </c>
      <c r="R14" s="19">
        <f t="shared" si="0"/>
        <v>6399.5999999999995</v>
      </c>
      <c r="S14" s="48">
        <v>12799.199999999999</v>
      </c>
      <c r="T14" s="49">
        <v>52</v>
      </c>
      <c r="U14" s="22">
        <f t="shared" si="1"/>
        <v>1279.9199999999998</v>
      </c>
    </row>
    <row r="15" spans="2:43" s="20" customFormat="1" ht="30" x14ac:dyDescent="0.25">
      <c r="B15" s="40">
        <v>151</v>
      </c>
      <c r="C15" s="40" t="s">
        <v>10</v>
      </c>
      <c r="D15" s="41" t="s">
        <v>317</v>
      </c>
      <c r="E15" s="79" t="s">
        <v>318</v>
      </c>
      <c r="F15" s="42">
        <v>2012</v>
      </c>
      <c r="G15" s="41" t="s">
        <v>13</v>
      </c>
      <c r="H15" s="43" t="s">
        <v>14</v>
      </c>
      <c r="I15" s="41" t="s">
        <v>15</v>
      </c>
      <c r="J15" s="44">
        <v>6</v>
      </c>
      <c r="K15" s="45">
        <v>13404.638333333334</v>
      </c>
      <c r="L15" s="45">
        <v>80427.83</v>
      </c>
      <c r="M15" s="46" t="s">
        <v>16</v>
      </c>
      <c r="N15" s="46" t="s">
        <v>16</v>
      </c>
      <c r="O15" s="47">
        <v>1430</v>
      </c>
      <c r="P15" s="47">
        <v>8580</v>
      </c>
      <c r="Q15" s="47">
        <v>1716</v>
      </c>
      <c r="R15" s="19">
        <f t="shared" si="0"/>
        <v>1716</v>
      </c>
      <c r="S15" s="48">
        <v>10296</v>
      </c>
      <c r="T15" s="49">
        <v>52</v>
      </c>
      <c r="U15" s="22">
        <f t="shared" si="1"/>
        <v>1029.5999999999999</v>
      </c>
    </row>
    <row r="16" spans="2:43" s="20" customFormat="1" ht="30" x14ac:dyDescent="0.25">
      <c r="B16" s="40">
        <v>152</v>
      </c>
      <c r="C16" s="40" t="s">
        <v>10</v>
      </c>
      <c r="D16" s="41" t="s">
        <v>319</v>
      </c>
      <c r="E16" s="79" t="s">
        <v>320</v>
      </c>
      <c r="F16" s="42">
        <v>2012</v>
      </c>
      <c r="G16" s="41" t="s">
        <v>13</v>
      </c>
      <c r="H16" s="43" t="s">
        <v>14</v>
      </c>
      <c r="I16" s="41" t="s">
        <v>15</v>
      </c>
      <c r="J16" s="44">
        <v>2</v>
      </c>
      <c r="K16" s="45">
        <v>13404.64</v>
      </c>
      <c r="L16" s="45">
        <v>26809.279999999999</v>
      </c>
      <c r="M16" s="46" t="s">
        <v>16</v>
      </c>
      <c r="N16" s="46" t="s">
        <v>16</v>
      </c>
      <c r="O16" s="47">
        <v>1430</v>
      </c>
      <c r="P16" s="47">
        <v>2860</v>
      </c>
      <c r="Q16" s="47">
        <v>572</v>
      </c>
      <c r="R16" s="19">
        <f t="shared" si="0"/>
        <v>1716</v>
      </c>
      <c r="S16" s="48">
        <v>3432</v>
      </c>
      <c r="T16" s="49">
        <v>52</v>
      </c>
      <c r="U16" s="22">
        <f t="shared" si="1"/>
        <v>343.2</v>
      </c>
    </row>
    <row r="17" spans="2:21" s="20" customFormat="1" ht="30" x14ac:dyDescent="0.25">
      <c r="B17" s="40">
        <v>153</v>
      </c>
      <c r="C17" s="40" t="s">
        <v>10</v>
      </c>
      <c r="D17" s="41" t="s">
        <v>321</v>
      </c>
      <c r="E17" s="79" t="s">
        <v>322</v>
      </c>
      <c r="F17" s="42">
        <v>2012</v>
      </c>
      <c r="G17" s="41" t="s">
        <v>13</v>
      </c>
      <c r="H17" s="43" t="s">
        <v>14</v>
      </c>
      <c r="I17" s="41" t="s">
        <v>15</v>
      </c>
      <c r="J17" s="44">
        <v>2</v>
      </c>
      <c r="K17" s="45">
        <v>6673.125</v>
      </c>
      <c r="L17" s="45">
        <v>13346.25</v>
      </c>
      <c r="M17" s="46" t="s">
        <v>16</v>
      </c>
      <c r="N17" s="46" t="s">
        <v>16</v>
      </c>
      <c r="O17" s="47">
        <v>712</v>
      </c>
      <c r="P17" s="47">
        <v>1424</v>
      </c>
      <c r="Q17" s="47">
        <v>284.79999999999995</v>
      </c>
      <c r="R17" s="19">
        <f t="shared" si="0"/>
        <v>854.4</v>
      </c>
      <c r="S17" s="48">
        <v>1708.8</v>
      </c>
      <c r="T17" s="49">
        <v>52</v>
      </c>
      <c r="U17" s="22">
        <f t="shared" si="1"/>
        <v>170.88</v>
      </c>
    </row>
    <row r="18" spans="2:21" s="20" customFormat="1" ht="30" x14ac:dyDescent="0.25">
      <c r="B18" s="40">
        <v>154</v>
      </c>
      <c r="C18" s="40" t="s">
        <v>10</v>
      </c>
      <c r="D18" s="41" t="s">
        <v>323</v>
      </c>
      <c r="E18" s="79" t="s">
        <v>324</v>
      </c>
      <c r="F18" s="42">
        <v>2012</v>
      </c>
      <c r="G18" s="41" t="s">
        <v>13</v>
      </c>
      <c r="H18" s="43" t="s">
        <v>14</v>
      </c>
      <c r="I18" s="41" t="s">
        <v>15</v>
      </c>
      <c r="J18" s="44">
        <v>1</v>
      </c>
      <c r="K18" s="45">
        <v>48406.62</v>
      </c>
      <c r="L18" s="45">
        <v>48406.62</v>
      </c>
      <c r="M18" s="46" t="s">
        <v>16</v>
      </c>
      <c r="N18" s="46" t="s">
        <v>16</v>
      </c>
      <c r="O18" s="47">
        <v>5163</v>
      </c>
      <c r="P18" s="47">
        <v>5163</v>
      </c>
      <c r="Q18" s="47">
        <v>1032.5999999999995</v>
      </c>
      <c r="R18" s="19">
        <f t="shared" si="0"/>
        <v>6195.5999999999995</v>
      </c>
      <c r="S18" s="48">
        <v>6195.5999999999995</v>
      </c>
      <c r="T18" s="49">
        <v>52</v>
      </c>
      <c r="U18" s="22">
        <f t="shared" si="1"/>
        <v>619.55999999999995</v>
      </c>
    </row>
    <row r="19" spans="2:21" s="20" customFormat="1" ht="30" x14ac:dyDescent="0.25">
      <c r="B19" s="40">
        <v>155</v>
      </c>
      <c r="C19" s="40" t="s">
        <v>10</v>
      </c>
      <c r="D19" s="41" t="s">
        <v>325</v>
      </c>
      <c r="E19" s="79" t="s">
        <v>326</v>
      </c>
      <c r="F19" s="42">
        <v>2012</v>
      </c>
      <c r="G19" s="41" t="s">
        <v>13</v>
      </c>
      <c r="H19" s="43" t="s">
        <v>14</v>
      </c>
      <c r="I19" s="41" t="s">
        <v>15</v>
      </c>
      <c r="J19" s="44">
        <v>2</v>
      </c>
      <c r="K19" s="45">
        <v>124685.39</v>
      </c>
      <c r="L19" s="45">
        <v>249370.78</v>
      </c>
      <c r="M19" s="46" t="s">
        <v>16</v>
      </c>
      <c r="N19" s="46" t="s">
        <v>16</v>
      </c>
      <c r="O19" s="47">
        <v>13298</v>
      </c>
      <c r="P19" s="47">
        <v>26596</v>
      </c>
      <c r="Q19" s="47">
        <v>5319.1999999999971</v>
      </c>
      <c r="R19" s="19">
        <f t="shared" si="0"/>
        <v>15957.599999999999</v>
      </c>
      <c r="S19" s="48">
        <v>31915.199999999997</v>
      </c>
      <c r="T19" s="49">
        <v>52</v>
      </c>
      <c r="U19" s="22">
        <f t="shared" si="1"/>
        <v>3191.52</v>
      </c>
    </row>
    <row r="20" spans="2:21" s="20" customFormat="1" ht="30" x14ac:dyDescent="0.25">
      <c r="B20" s="40">
        <v>156</v>
      </c>
      <c r="C20" s="40" t="s">
        <v>10</v>
      </c>
      <c r="D20" s="41" t="s">
        <v>327</v>
      </c>
      <c r="E20" s="79" t="s">
        <v>328</v>
      </c>
      <c r="F20" s="42">
        <v>2012</v>
      </c>
      <c r="G20" s="41" t="s">
        <v>13</v>
      </c>
      <c r="H20" s="43" t="s">
        <v>14</v>
      </c>
      <c r="I20" s="41" t="s">
        <v>15</v>
      </c>
      <c r="J20" s="44">
        <v>2</v>
      </c>
      <c r="K20" s="45">
        <v>85653.440000000002</v>
      </c>
      <c r="L20" s="45">
        <v>171306.88</v>
      </c>
      <c r="M20" s="46" t="s">
        <v>16</v>
      </c>
      <c r="N20" s="46" t="s">
        <v>16</v>
      </c>
      <c r="O20" s="47">
        <v>9135</v>
      </c>
      <c r="P20" s="47">
        <v>18270</v>
      </c>
      <c r="Q20" s="47">
        <v>3654</v>
      </c>
      <c r="R20" s="19">
        <f t="shared" si="0"/>
        <v>10962</v>
      </c>
      <c r="S20" s="48">
        <v>21924</v>
      </c>
      <c r="T20" s="49">
        <v>52</v>
      </c>
      <c r="U20" s="22">
        <f t="shared" si="1"/>
        <v>2192.4</v>
      </c>
    </row>
    <row r="21" spans="2:21" s="20" customFormat="1" ht="30" x14ac:dyDescent="0.25">
      <c r="B21" s="40">
        <v>157</v>
      </c>
      <c r="C21" s="40" t="s">
        <v>10</v>
      </c>
      <c r="D21" s="41" t="s">
        <v>329</v>
      </c>
      <c r="E21" s="79" t="s">
        <v>330</v>
      </c>
      <c r="F21" s="42">
        <v>2012</v>
      </c>
      <c r="G21" s="41" t="s">
        <v>13</v>
      </c>
      <c r="H21" s="43" t="s">
        <v>14</v>
      </c>
      <c r="I21" s="41" t="s">
        <v>15</v>
      </c>
      <c r="J21" s="44">
        <v>2</v>
      </c>
      <c r="K21" s="45">
        <v>97579.87</v>
      </c>
      <c r="L21" s="45">
        <v>195159.74</v>
      </c>
      <c r="M21" s="46" t="s">
        <v>16</v>
      </c>
      <c r="N21" s="46" t="s">
        <v>16</v>
      </c>
      <c r="O21" s="47">
        <v>10407</v>
      </c>
      <c r="P21" s="47">
        <v>20814</v>
      </c>
      <c r="Q21" s="47">
        <v>4162.7999999999993</v>
      </c>
      <c r="R21" s="19">
        <f t="shared" si="0"/>
        <v>12488.4</v>
      </c>
      <c r="S21" s="48">
        <v>24976.799999999999</v>
      </c>
      <c r="T21" s="49">
        <v>52</v>
      </c>
      <c r="U21" s="22">
        <f t="shared" si="1"/>
        <v>2497.6799999999998</v>
      </c>
    </row>
    <row r="22" spans="2:21" s="20" customFormat="1" ht="30" x14ac:dyDescent="0.25">
      <c r="B22" s="40">
        <v>158</v>
      </c>
      <c r="C22" s="40" t="s">
        <v>10</v>
      </c>
      <c r="D22" s="41" t="s">
        <v>331</v>
      </c>
      <c r="E22" s="79" t="s">
        <v>332</v>
      </c>
      <c r="F22" s="42">
        <v>2012</v>
      </c>
      <c r="G22" s="41" t="s">
        <v>13</v>
      </c>
      <c r="H22" s="43" t="s">
        <v>14</v>
      </c>
      <c r="I22" s="41" t="s">
        <v>15</v>
      </c>
      <c r="J22" s="44">
        <v>1</v>
      </c>
      <c r="K22" s="45">
        <v>117443.11</v>
      </c>
      <c r="L22" s="45">
        <v>117443.11</v>
      </c>
      <c r="M22" s="46" t="s">
        <v>16</v>
      </c>
      <c r="N22" s="46" t="s">
        <v>16</v>
      </c>
      <c r="O22" s="47">
        <v>12526</v>
      </c>
      <c r="P22" s="47">
        <v>12526</v>
      </c>
      <c r="Q22" s="47">
        <v>2505.1999999999989</v>
      </c>
      <c r="R22" s="19">
        <f t="shared" si="0"/>
        <v>15031.199999999999</v>
      </c>
      <c r="S22" s="48">
        <v>15031.199999999999</v>
      </c>
      <c r="T22" s="49">
        <v>52</v>
      </c>
      <c r="U22" s="22">
        <f t="shared" si="1"/>
        <v>1503.12</v>
      </c>
    </row>
    <row r="23" spans="2:21" s="20" customFormat="1" ht="30" x14ac:dyDescent="0.25">
      <c r="B23" s="40">
        <v>159</v>
      </c>
      <c r="C23" s="40" t="s">
        <v>10</v>
      </c>
      <c r="D23" s="41" t="s">
        <v>333</v>
      </c>
      <c r="E23" s="79" t="s">
        <v>334</v>
      </c>
      <c r="F23" s="42">
        <v>2012</v>
      </c>
      <c r="G23" s="41" t="s">
        <v>13</v>
      </c>
      <c r="H23" s="43" t="s">
        <v>14</v>
      </c>
      <c r="I23" s="41" t="s">
        <v>15</v>
      </c>
      <c r="J23" s="44">
        <v>1</v>
      </c>
      <c r="K23" s="45">
        <v>126722.8</v>
      </c>
      <c r="L23" s="45">
        <v>126722.8</v>
      </c>
      <c r="M23" s="46" t="s">
        <v>16</v>
      </c>
      <c r="N23" s="46" t="s">
        <v>16</v>
      </c>
      <c r="O23" s="47">
        <v>13515</v>
      </c>
      <c r="P23" s="47">
        <v>13515</v>
      </c>
      <c r="Q23" s="47">
        <v>2703</v>
      </c>
      <c r="R23" s="19">
        <f t="shared" si="0"/>
        <v>16218</v>
      </c>
      <c r="S23" s="48">
        <v>16218</v>
      </c>
      <c r="T23" s="49">
        <v>52</v>
      </c>
      <c r="U23" s="22">
        <f t="shared" si="1"/>
        <v>1621.8000000000002</v>
      </c>
    </row>
    <row r="24" spans="2:21" s="20" customFormat="1" ht="30" x14ac:dyDescent="0.25">
      <c r="B24" s="40">
        <v>160</v>
      </c>
      <c r="C24" s="40" t="s">
        <v>10</v>
      </c>
      <c r="D24" s="41" t="s">
        <v>335</v>
      </c>
      <c r="E24" s="79" t="s">
        <v>336</v>
      </c>
      <c r="F24" s="42">
        <v>2012</v>
      </c>
      <c r="G24" s="41" t="s">
        <v>13</v>
      </c>
      <c r="H24" s="43" t="s">
        <v>14</v>
      </c>
      <c r="I24" s="41" t="s">
        <v>15</v>
      </c>
      <c r="J24" s="44">
        <v>1</v>
      </c>
      <c r="K24" s="45">
        <v>122785.42</v>
      </c>
      <c r="L24" s="45">
        <v>122785.42</v>
      </c>
      <c r="M24" s="46" t="s">
        <v>16</v>
      </c>
      <c r="N24" s="46" t="s">
        <v>16</v>
      </c>
      <c r="O24" s="47">
        <v>13095</v>
      </c>
      <c r="P24" s="47">
        <v>13095</v>
      </c>
      <c r="Q24" s="47">
        <v>2619</v>
      </c>
      <c r="R24" s="19">
        <f t="shared" si="0"/>
        <v>15714</v>
      </c>
      <c r="S24" s="48">
        <v>15714</v>
      </c>
      <c r="T24" s="49">
        <v>52</v>
      </c>
      <c r="U24" s="22">
        <f t="shared" si="1"/>
        <v>1571.3999999999999</v>
      </c>
    </row>
    <row r="25" spans="2:21" s="20" customFormat="1" ht="30" x14ac:dyDescent="0.25">
      <c r="B25" s="40">
        <v>161</v>
      </c>
      <c r="C25" s="40" t="s">
        <v>10</v>
      </c>
      <c r="D25" s="41" t="s">
        <v>337</v>
      </c>
      <c r="E25" s="79" t="s">
        <v>338</v>
      </c>
      <c r="F25" s="42">
        <v>2012</v>
      </c>
      <c r="G25" s="41" t="s">
        <v>13</v>
      </c>
      <c r="H25" s="43" t="s">
        <v>14</v>
      </c>
      <c r="I25" s="41" t="s">
        <v>15</v>
      </c>
      <c r="J25" s="44">
        <v>1</v>
      </c>
      <c r="K25" s="45">
        <v>150114.53</v>
      </c>
      <c r="L25" s="45">
        <v>150114.53</v>
      </c>
      <c r="M25" s="46" t="s">
        <v>16</v>
      </c>
      <c r="N25" s="46" t="s">
        <v>16</v>
      </c>
      <c r="O25" s="47">
        <v>16010</v>
      </c>
      <c r="P25" s="47">
        <v>16010</v>
      </c>
      <c r="Q25" s="47">
        <v>3202</v>
      </c>
      <c r="R25" s="19">
        <f t="shared" si="0"/>
        <v>19212</v>
      </c>
      <c r="S25" s="48">
        <v>19212</v>
      </c>
      <c r="T25" s="49">
        <v>52</v>
      </c>
      <c r="U25" s="22">
        <f t="shared" si="1"/>
        <v>1921.2</v>
      </c>
    </row>
    <row r="26" spans="2:21" s="20" customFormat="1" ht="30" x14ac:dyDescent="0.25">
      <c r="B26" s="40">
        <v>162</v>
      </c>
      <c r="C26" s="40" t="s">
        <v>10</v>
      </c>
      <c r="D26" s="41" t="s">
        <v>339</v>
      </c>
      <c r="E26" s="79" t="s">
        <v>340</v>
      </c>
      <c r="F26" s="42">
        <v>2012</v>
      </c>
      <c r="G26" s="41" t="s">
        <v>13</v>
      </c>
      <c r="H26" s="43" t="s">
        <v>14</v>
      </c>
      <c r="I26" s="41" t="s">
        <v>15</v>
      </c>
      <c r="J26" s="44">
        <v>1</v>
      </c>
      <c r="K26" s="45">
        <v>168548.22</v>
      </c>
      <c r="L26" s="45">
        <v>168548.22</v>
      </c>
      <c r="M26" s="46" t="s">
        <v>16</v>
      </c>
      <c r="N26" s="46" t="s">
        <v>16</v>
      </c>
      <c r="O26" s="47">
        <v>17976</v>
      </c>
      <c r="P26" s="47">
        <v>17976</v>
      </c>
      <c r="Q26" s="47">
        <v>3595.2000000000007</v>
      </c>
      <c r="R26" s="19">
        <f t="shared" si="0"/>
        <v>21571.200000000001</v>
      </c>
      <c r="S26" s="48">
        <v>21571.200000000001</v>
      </c>
      <c r="T26" s="49">
        <v>52</v>
      </c>
      <c r="U26" s="22">
        <f t="shared" si="1"/>
        <v>2157.1200000000003</v>
      </c>
    </row>
    <row r="27" spans="2:21" s="20" customFormat="1" ht="30" x14ac:dyDescent="0.25">
      <c r="B27" s="40">
        <v>163</v>
      </c>
      <c r="C27" s="40" t="s">
        <v>10</v>
      </c>
      <c r="D27" s="41" t="s">
        <v>341</v>
      </c>
      <c r="E27" s="79" t="s">
        <v>342</v>
      </c>
      <c r="F27" s="42">
        <v>2012</v>
      </c>
      <c r="G27" s="41" t="s">
        <v>13</v>
      </c>
      <c r="H27" s="43" t="s">
        <v>14</v>
      </c>
      <c r="I27" s="41" t="s">
        <v>15</v>
      </c>
      <c r="J27" s="44">
        <v>1</v>
      </c>
      <c r="K27" s="45">
        <v>92718.26</v>
      </c>
      <c r="L27" s="45">
        <v>92718.26</v>
      </c>
      <c r="M27" s="46" t="s">
        <v>16</v>
      </c>
      <c r="N27" s="46" t="s">
        <v>16</v>
      </c>
      <c r="O27" s="47">
        <v>9889</v>
      </c>
      <c r="P27" s="47">
        <v>9889</v>
      </c>
      <c r="Q27" s="47">
        <v>1977.7999999999993</v>
      </c>
      <c r="R27" s="19">
        <f t="shared" si="0"/>
        <v>11866.8</v>
      </c>
      <c r="S27" s="48">
        <v>11866.8</v>
      </c>
      <c r="T27" s="49">
        <v>52</v>
      </c>
      <c r="U27" s="22">
        <f t="shared" si="1"/>
        <v>1186.6799999999998</v>
      </c>
    </row>
    <row r="28" spans="2:21" s="20" customFormat="1" ht="30" x14ac:dyDescent="0.25">
      <c r="B28" s="40">
        <v>164</v>
      </c>
      <c r="C28" s="40" t="s">
        <v>10</v>
      </c>
      <c r="D28" s="41" t="s">
        <v>343</v>
      </c>
      <c r="E28" s="79" t="s">
        <v>344</v>
      </c>
      <c r="F28" s="42">
        <v>2012</v>
      </c>
      <c r="G28" s="41" t="s">
        <v>13</v>
      </c>
      <c r="H28" s="43" t="s">
        <v>14</v>
      </c>
      <c r="I28" s="41" t="s">
        <v>15</v>
      </c>
      <c r="J28" s="44">
        <v>1</v>
      </c>
      <c r="K28" s="45">
        <v>152557.4</v>
      </c>
      <c r="L28" s="45">
        <v>152557.4</v>
      </c>
      <c r="M28" s="46" t="s">
        <v>16</v>
      </c>
      <c r="N28" s="46" t="s">
        <v>16</v>
      </c>
      <c r="O28" s="47">
        <v>16271</v>
      </c>
      <c r="P28" s="47">
        <v>16271</v>
      </c>
      <c r="Q28" s="47">
        <v>3254.2000000000007</v>
      </c>
      <c r="R28" s="19">
        <f t="shared" si="0"/>
        <v>19525.2</v>
      </c>
      <c r="S28" s="48">
        <v>19525.2</v>
      </c>
      <c r="T28" s="49">
        <v>52</v>
      </c>
      <c r="U28" s="22">
        <f t="shared" si="1"/>
        <v>1952.52</v>
      </c>
    </row>
    <row r="29" spans="2:21" s="20" customFormat="1" ht="30" x14ac:dyDescent="0.25">
      <c r="B29" s="40">
        <v>165</v>
      </c>
      <c r="C29" s="40" t="s">
        <v>10</v>
      </c>
      <c r="D29" s="41" t="s">
        <v>345</v>
      </c>
      <c r="E29" s="79" t="s">
        <v>346</v>
      </c>
      <c r="F29" s="42">
        <v>2012</v>
      </c>
      <c r="G29" s="41" t="s">
        <v>13</v>
      </c>
      <c r="H29" s="43" t="s">
        <v>14</v>
      </c>
      <c r="I29" s="41" t="s">
        <v>15</v>
      </c>
      <c r="J29" s="44">
        <v>1</v>
      </c>
      <c r="K29" s="45">
        <v>152557.4</v>
      </c>
      <c r="L29" s="45">
        <v>152557.4</v>
      </c>
      <c r="M29" s="46" t="s">
        <v>16</v>
      </c>
      <c r="N29" s="46" t="s">
        <v>16</v>
      </c>
      <c r="O29" s="47">
        <v>16271</v>
      </c>
      <c r="P29" s="47">
        <v>16271</v>
      </c>
      <c r="Q29" s="47">
        <v>3254.2000000000007</v>
      </c>
      <c r="R29" s="19">
        <f t="shared" si="0"/>
        <v>19525.2</v>
      </c>
      <c r="S29" s="48">
        <v>19525.2</v>
      </c>
      <c r="T29" s="49">
        <v>52</v>
      </c>
      <c r="U29" s="22">
        <f t="shared" si="1"/>
        <v>1952.52</v>
      </c>
    </row>
    <row r="30" spans="2:21" s="20" customFormat="1" ht="30" x14ac:dyDescent="0.25">
      <c r="B30" s="40">
        <v>166</v>
      </c>
      <c r="C30" s="40" t="s">
        <v>10</v>
      </c>
      <c r="D30" s="41" t="s">
        <v>347</v>
      </c>
      <c r="E30" s="79" t="s">
        <v>348</v>
      </c>
      <c r="F30" s="42">
        <v>2012</v>
      </c>
      <c r="G30" s="41" t="s">
        <v>13</v>
      </c>
      <c r="H30" s="43" t="s">
        <v>14</v>
      </c>
      <c r="I30" s="41" t="s">
        <v>15</v>
      </c>
      <c r="J30" s="44">
        <v>1</v>
      </c>
      <c r="K30" s="45">
        <v>168548.22</v>
      </c>
      <c r="L30" s="45">
        <v>168548.22</v>
      </c>
      <c r="M30" s="46" t="s">
        <v>16</v>
      </c>
      <c r="N30" s="46" t="s">
        <v>16</v>
      </c>
      <c r="O30" s="47">
        <v>17976</v>
      </c>
      <c r="P30" s="47">
        <v>17976</v>
      </c>
      <c r="Q30" s="47">
        <v>3595.2000000000007</v>
      </c>
      <c r="R30" s="19">
        <f t="shared" si="0"/>
        <v>21571.200000000001</v>
      </c>
      <c r="S30" s="48">
        <v>21571.200000000001</v>
      </c>
      <c r="T30" s="49">
        <v>52</v>
      </c>
      <c r="U30" s="22">
        <f t="shared" si="1"/>
        <v>2157.1200000000003</v>
      </c>
    </row>
    <row r="31" spans="2:21" s="20" customFormat="1" x14ac:dyDescent="0.25">
      <c r="B31" s="21"/>
      <c r="C31" s="21"/>
      <c r="D31" s="21"/>
      <c r="E31" s="78"/>
      <c r="F31" s="21"/>
      <c r="G31" s="21"/>
      <c r="H31" s="21"/>
      <c r="I31" s="21"/>
      <c r="J31" s="21"/>
      <c r="K31" s="33"/>
      <c r="L31" s="33"/>
      <c r="M31" s="33"/>
      <c r="N31" s="33"/>
      <c r="O31" s="21"/>
      <c r="P31" s="11">
        <f>SUBTOTAL(9,P3:P30)</f>
        <v>531611</v>
      </c>
      <c r="Q31" s="21"/>
      <c r="R31" s="21"/>
      <c r="S31" s="66">
        <f>SUBTOTAL(9,S3:S30)</f>
        <v>637933.19999999995</v>
      </c>
      <c r="T31" s="36"/>
      <c r="U31" s="11">
        <f>SUM(U3:U30)</f>
        <v>63793.319999999985</v>
      </c>
    </row>
    <row r="32" spans="2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O37" s="69"/>
      <c r="P37" s="70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O38" s="71"/>
      <c r="P38" s="71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O39" s="71"/>
      <c r="P39" s="71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O40" s="71"/>
      <c r="P40" s="71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O41" s="70"/>
      <c r="P41" s="71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O42" s="70"/>
      <c r="P42" s="70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O43" s="70"/>
      <c r="P43" s="70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O44" s="70"/>
      <c r="P44" s="70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O45" s="70"/>
      <c r="P45" s="70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O46" s="70"/>
      <c r="P46" s="70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O47" s="70"/>
      <c r="P47" s="70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  <row r="384" spans="5:21" s="20" customFormat="1" x14ac:dyDescent="0.25">
      <c r="E384" s="81"/>
      <c r="K384" s="67"/>
      <c r="L384" s="67"/>
      <c r="M384" s="67"/>
      <c r="N384" s="67"/>
      <c r="T384" s="68"/>
      <c r="U384" s="37"/>
    </row>
    <row r="385" spans="5:21" s="20" customFormat="1" x14ac:dyDescent="0.25">
      <c r="E385" s="81"/>
      <c r="K385" s="67"/>
      <c r="L385" s="67"/>
      <c r="M385" s="67"/>
      <c r="N385" s="67"/>
      <c r="T385" s="68"/>
      <c r="U385" s="37"/>
    </row>
    <row r="386" spans="5:21" s="20" customFormat="1" x14ac:dyDescent="0.25">
      <c r="E386" s="81"/>
      <c r="K386" s="67"/>
      <c r="L386" s="67"/>
      <c r="M386" s="67"/>
      <c r="N386" s="67"/>
      <c r="T386" s="68"/>
      <c r="U386" s="37"/>
    </row>
  </sheetData>
  <autoFilter ref="A2:T30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42"/>
  <sheetViews>
    <sheetView zoomScale="85" zoomScaleNormal="85" workbookViewId="0">
      <pane ySplit="2" topLeftCell="A72" activePane="bottomLeft" state="frozen"/>
      <selection activeCell="B1" sqref="B1"/>
      <selection pane="bottomLeft" activeCell="B15" sqref="B15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4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69" customHeight="1" x14ac:dyDescent="0.25">
      <c r="B3" s="40">
        <v>60</v>
      </c>
      <c r="C3" s="40" t="s">
        <v>10</v>
      </c>
      <c r="D3" s="41" t="s">
        <v>132</v>
      </c>
      <c r="E3" s="79" t="s">
        <v>133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2</v>
      </c>
      <c r="K3" s="45">
        <v>49718.95</v>
      </c>
      <c r="L3" s="45">
        <v>99437.9</v>
      </c>
      <c r="M3" s="46" t="s">
        <v>16</v>
      </c>
      <c r="N3" s="46" t="s">
        <v>16</v>
      </c>
      <c r="O3" s="47">
        <v>5303</v>
      </c>
      <c r="P3" s="47">
        <v>10606</v>
      </c>
      <c r="Q3" s="47">
        <v>2121.1999999999989</v>
      </c>
      <c r="R3" s="19">
        <f t="shared" ref="R3:R8" si="0">O3*1.2</f>
        <v>6363.5999999999995</v>
      </c>
      <c r="S3" s="48">
        <v>12727.199999999999</v>
      </c>
      <c r="T3" s="50">
        <v>53</v>
      </c>
      <c r="U3" s="22">
        <f t="shared" ref="U3:U8" si="1">S3/100*10</f>
        <v>1272.7199999999998</v>
      </c>
    </row>
    <row r="4" spans="2:43" s="20" customFormat="1" ht="33.75" customHeight="1" x14ac:dyDescent="0.25">
      <c r="B4" s="40">
        <v>61</v>
      </c>
      <c r="C4" s="40" t="s">
        <v>10</v>
      </c>
      <c r="D4" s="41" t="s">
        <v>134</v>
      </c>
      <c r="E4" s="79" t="s">
        <v>135</v>
      </c>
      <c r="F4" s="42">
        <v>2014</v>
      </c>
      <c r="G4" s="41" t="s">
        <v>13</v>
      </c>
      <c r="H4" s="43" t="s">
        <v>14</v>
      </c>
      <c r="I4" s="41" t="s">
        <v>15</v>
      </c>
      <c r="J4" s="44">
        <v>2</v>
      </c>
      <c r="K4" s="45">
        <v>40217.43</v>
      </c>
      <c r="L4" s="45">
        <v>80434.86</v>
      </c>
      <c r="M4" s="46" t="s">
        <v>16</v>
      </c>
      <c r="N4" s="46" t="s">
        <v>16</v>
      </c>
      <c r="O4" s="47">
        <v>6693</v>
      </c>
      <c r="P4" s="47">
        <v>13386</v>
      </c>
      <c r="Q4" s="47">
        <v>2677.1999999999989</v>
      </c>
      <c r="R4" s="19">
        <f t="shared" si="0"/>
        <v>8031.5999999999995</v>
      </c>
      <c r="S4" s="48">
        <v>16063.199999999999</v>
      </c>
      <c r="T4" s="50">
        <v>53</v>
      </c>
      <c r="U4" s="22">
        <f t="shared" si="1"/>
        <v>1606.3199999999997</v>
      </c>
    </row>
    <row r="5" spans="2:43" s="20" customFormat="1" ht="30" x14ac:dyDescent="0.25">
      <c r="B5" s="40">
        <v>62</v>
      </c>
      <c r="C5" s="40" t="s">
        <v>10</v>
      </c>
      <c r="D5" s="41" t="s">
        <v>136</v>
      </c>
      <c r="E5" s="79" t="s">
        <v>137</v>
      </c>
      <c r="F5" s="42">
        <v>2012</v>
      </c>
      <c r="G5" s="41" t="s">
        <v>13</v>
      </c>
      <c r="H5" s="43" t="s">
        <v>14</v>
      </c>
      <c r="I5" s="41" t="s">
        <v>15</v>
      </c>
      <c r="J5" s="44">
        <v>1</v>
      </c>
      <c r="K5" s="45">
        <v>59183.34</v>
      </c>
      <c r="L5" s="45">
        <v>59183.34</v>
      </c>
      <c r="M5" s="46" t="s">
        <v>16</v>
      </c>
      <c r="N5" s="46" t="s">
        <v>16</v>
      </c>
      <c r="O5" s="47">
        <v>6312</v>
      </c>
      <c r="P5" s="47">
        <v>6312</v>
      </c>
      <c r="Q5" s="47">
        <v>1262.3999999999996</v>
      </c>
      <c r="R5" s="19">
        <f t="shared" si="0"/>
        <v>7574.4</v>
      </c>
      <c r="S5" s="48">
        <v>7574.4</v>
      </c>
      <c r="T5" s="50">
        <v>53</v>
      </c>
      <c r="U5" s="22">
        <f t="shared" si="1"/>
        <v>757.44</v>
      </c>
    </row>
    <row r="6" spans="2:43" s="20" customFormat="1" ht="45" customHeight="1" x14ac:dyDescent="0.25">
      <c r="B6" s="40">
        <v>63</v>
      </c>
      <c r="C6" s="40" t="s">
        <v>10</v>
      </c>
      <c r="D6" s="41" t="s">
        <v>138</v>
      </c>
      <c r="E6" s="79" t="s">
        <v>139</v>
      </c>
      <c r="F6" s="42">
        <v>2012</v>
      </c>
      <c r="G6" s="41" t="s">
        <v>13</v>
      </c>
      <c r="H6" s="43" t="s">
        <v>14</v>
      </c>
      <c r="I6" s="41" t="s">
        <v>15</v>
      </c>
      <c r="J6" s="44">
        <v>2</v>
      </c>
      <c r="K6" s="45">
        <v>16340.84</v>
      </c>
      <c r="L6" s="45">
        <v>32681.68</v>
      </c>
      <c r="M6" s="46" t="s">
        <v>16</v>
      </c>
      <c r="N6" s="46" t="s">
        <v>16</v>
      </c>
      <c r="O6" s="47">
        <v>1743</v>
      </c>
      <c r="P6" s="47">
        <v>3486</v>
      </c>
      <c r="Q6" s="47">
        <v>697.19999999999982</v>
      </c>
      <c r="R6" s="19">
        <f t="shared" si="0"/>
        <v>2091.6</v>
      </c>
      <c r="S6" s="48">
        <v>4183.2</v>
      </c>
      <c r="T6" s="50">
        <v>53</v>
      </c>
      <c r="U6" s="22">
        <f t="shared" si="1"/>
        <v>418.32</v>
      </c>
    </row>
    <row r="7" spans="2:43" s="20" customFormat="1" ht="45" x14ac:dyDescent="0.25">
      <c r="B7" s="40">
        <v>64</v>
      </c>
      <c r="C7" s="40" t="s">
        <v>10</v>
      </c>
      <c r="D7" s="41" t="s">
        <v>140</v>
      </c>
      <c r="E7" s="79" t="s">
        <v>141</v>
      </c>
      <c r="F7" s="42">
        <v>2012</v>
      </c>
      <c r="G7" s="41" t="s">
        <v>13</v>
      </c>
      <c r="H7" s="43" t="s">
        <v>14</v>
      </c>
      <c r="I7" s="41" t="s">
        <v>15</v>
      </c>
      <c r="J7" s="44">
        <v>4</v>
      </c>
      <c r="K7" s="45">
        <v>587.86749999999995</v>
      </c>
      <c r="L7" s="45">
        <v>2351.4699999999998</v>
      </c>
      <c r="M7" s="46" t="s">
        <v>16</v>
      </c>
      <c r="N7" s="46" t="s">
        <v>16</v>
      </c>
      <c r="O7" s="47">
        <v>63</v>
      </c>
      <c r="P7" s="47">
        <v>252</v>
      </c>
      <c r="Q7" s="47">
        <v>50.399999999999977</v>
      </c>
      <c r="R7" s="19">
        <f t="shared" si="0"/>
        <v>75.599999999999994</v>
      </c>
      <c r="S7" s="48">
        <v>302.39999999999998</v>
      </c>
      <c r="T7" s="50">
        <v>53</v>
      </c>
      <c r="U7" s="22">
        <f t="shared" si="1"/>
        <v>30.239999999999995</v>
      </c>
    </row>
    <row r="8" spans="2:43" s="20" customFormat="1" ht="22.5" customHeight="1" x14ac:dyDescent="0.25">
      <c r="B8" s="40">
        <v>65</v>
      </c>
      <c r="C8" s="40" t="s">
        <v>10</v>
      </c>
      <c r="D8" s="41" t="s">
        <v>142</v>
      </c>
      <c r="E8" s="79" t="s">
        <v>143</v>
      </c>
      <c r="F8" s="42">
        <v>2012</v>
      </c>
      <c r="G8" s="41" t="s">
        <v>13</v>
      </c>
      <c r="H8" s="43" t="s">
        <v>14</v>
      </c>
      <c r="I8" s="41" t="s">
        <v>15</v>
      </c>
      <c r="J8" s="44">
        <v>2</v>
      </c>
      <c r="K8" s="45">
        <v>1620.645</v>
      </c>
      <c r="L8" s="45">
        <v>3241.29</v>
      </c>
      <c r="M8" s="46" t="s">
        <v>16</v>
      </c>
      <c r="N8" s="46" t="s">
        <v>16</v>
      </c>
      <c r="O8" s="47">
        <v>173</v>
      </c>
      <c r="P8" s="47">
        <v>346</v>
      </c>
      <c r="Q8" s="47">
        <v>69.199999999999989</v>
      </c>
      <c r="R8" s="19">
        <f t="shared" si="0"/>
        <v>207.6</v>
      </c>
      <c r="S8" s="48">
        <v>415.2</v>
      </c>
      <c r="T8" s="50">
        <v>53</v>
      </c>
      <c r="U8" s="22">
        <f t="shared" si="1"/>
        <v>41.52</v>
      </c>
    </row>
    <row r="9" spans="2:43" s="20" customFormat="1" ht="30" x14ac:dyDescent="0.25">
      <c r="B9" s="40">
        <v>215</v>
      </c>
      <c r="C9" s="40" t="s">
        <v>10</v>
      </c>
      <c r="D9" s="41" t="s">
        <v>395</v>
      </c>
      <c r="E9" s="79" t="s">
        <v>396</v>
      </c>
      <c r="F9" s="42">
        <v>2014</v>
      </c>
      <c r="G9" s="41" t="s">
        <v>13</v>
      </c>
      <c r="H9" s="43" t="s">
        <v>14</v>
      </c>
      <c r="I9" s="41" t="s">
        <v>15</v>
      </c>
      <c r="J9" s="44">
        <v>5</v>
      </c>
      <c r="K9" s="45">
        <v>4733.3680000000004</v>
      </c>
      <c r="L9" s="45">
        <v>23666.84</v>
      </c>
      <c r="M9" s="46" t="s">
        <v>16</v>
      </c>
      <c r="N9" s="46" t="s">
        <v>16</v>
      </c>
      <c r="O9" s="47">
        <v>788</v>
      </c>
      <c r="P9" s="47">
        <v>3940</v>
      </c>
      <c r="Q9" s="47">
        <v>788</v>
      </c>
      <c r="R9" s="19">
        <f t="shared" ref="R9" si="2">O9*1.2</f>
        <v>945.59999999999991</v>
      </c>
      <c r="S9" s="48">
        <v>4728</v>
      </c>
      <c r="T9" s="49">
        <v>53</v>
      </c>
      <c r="U9" s="22">
        <f t="shared" ref="U9" si="3">S9/100*10</f>
        <v>472.8</v>
      </c>
    </row>
    <row r="10" spans="2:43" s="20" customFormat="1" ht="30" x14ac:dyDescent="0.25">
      <c r="B10" s="40">
        <v>333</v>
      </c>
      <c r="C10" s="40" t="s">
        <v>10</v>
      </c>
      <c r="D10" s="41" t="s">
        <v>630</v>
      </c>
      <c r="E10" s="79" t="s">
        <v>631</v>
      </c>
      <c r="F10" s="42">
        <v>2014</v>
      </c>
      <c r="G10" s="41" t="s">
        <v>13</v>
      </c>
      <c r="H10" s="43" t="s">
        <v>14</v>
      </c>
      <c r="I10" s="41" t="s">
        <v>15</v>
      </c>
      <c r="J10" s="44">
        <v>50</v>
      </c>
      <c r="K10" s="45">
        <v>536.58720000000005</v>
      </c>
      <c r="L10" s="45">
        <v>26829.360000000001</v>
      </c>
      <c r="M10" s="46" t="s">
        <v>16</v>
      </c>
      <c r="N10" s="46" t="s">
        <v>16</v>
      </c>
      <c r="O10" s="47">
        <v>89</v>
      </c>
      <c r="P10" s="47">
        <v>4450</v>
      </c>
      <c r="Q10" s="47">
        <v>890</v>
      </c>
      <c r="R10" s="19">
        <f t="shared" ref="R10:R33" si="4">O10*1.2</f>
        <v>106.8</v>
      </c>
      <c r="S10" s="48">
        <v>5340</v>
      </c>
      <c r="T10" s="50">
        <v>53</v>
      </c>
      <c r="U10" s="22">
        <f t="shared" ref="U10:U33" si="5">S10/100*10</f>
        <v>534</v>
      </c>
    </row>
    <row r="11" spans="2:43" s="20" customFormat="1" ht="30" x14ac:dyDescent="0.25">
      <c r="B11" s="40">
        <v>346</v>
      </c>
      <c r="C11" s="40" t="s">
        <v>10</v>
      </c>
      <c r="D11" s="41" t="s">
        <v>656</v>
      </c>
      <c r="E11" s="79" t="s">
        <v>657</v>
      </c>
      <c r="F11" s="42">
        <v>2012</v>
      </c>
      <c r="G11" s="41" t="s">
        <v>13</v>
      </c>
      <c r="H11" s="43" t="s">
        <v>14</v>
      </c>
      <c r="I11" s="41" t="s">
        <v>15</v>
      </c>
      <c r="J11" s="44">
        <v>8</v>
      </c>
      <c r="K11" s="45">
        <v>1955.35375</v>
      </c>
      <c r="L11" s="45">
        <v>15642.83</v>
      </c>
      <c r="M11" s="46" t="s">
        <v>16</v>
      </c>
      <c r="N11" s="46" t="s">
        <v>16</v>
      </c>
      <c r="O11" s="47">
        <v>209</v>
      </c>
      <c r="P11" s="47">
        <v>1672</v>
      </c>
      <c r="Q11" s="47">
        <v>334.39999999999986</v>
      </c>
      <c r="R11" s="19">
        <f t="shared" si="4"/>
        <v>250.79999999999998</v>
      </c>
      <c r="S11" s="48">
        <v>2006.3999999999999</v>
      </c>
      <c r="T11" s="50">
        <v>53</v>
      </c>
      <c r="U11" s="22">
        <f t="shared" si="5"/>
        <v>200.64</v>
      </c>
    </row>
    <row r="12" spans="2:43" s="20" customFormat="1" ht="30" x14ac:dyDescent="0.25">
      <c r="B12" s="40">
        <v>347</v>
      </c>
      <c r="C12" s="40" t="s">
        <v>10</v>
      </c>
      <c r="D12" s="41" t="s">
        <v>658</v>
      </c>
      <c r="E12" s="79" t="s">
        <v>659</v>
      </c>
      <c r="F12" s="42">
        <v>2012</v>
      </c>
      <c r="G12" s="41" t="s">
        <v>13</v>
      </c>
      <c r="H12" s="43" t="s">
        <v>14</v>
      </c>
      <c r="I12" s="41" t="s">
        <v>15</v>
      </c>
      <c r="J12" s="44">
        <v>2</v>
      </c>
      <c r="K12" s="45">
        <v>13231.42</v>
      </c>
      <c r="L12" s="45">
        <v>26462.84</v>
      </c>
      <c r="M12" s="46" t="s">
        <v>16</v>
      </c>
      <c r="N12" s="46" t="s">
        <v>16</v>
      </c>
      <c r="O12" s="47">
        <v>1411</v>
      </c>
      <c r="P12" s="47">
        <v>2822</v>
      </c>
      <c r="Q12" s="47">
        <v>564.40000000000009</v>
      </c>
      <c r="R12" s="19">
        <f t="shared" si="4"/>
        <v>1693.2</v>
      </c>
      <c r="S12" s="48">
        <v>3386.4</v>
      </c>
      <c r="T12" s="50">
        <v>53</v>
      </c>
      <c r="U12" s="22">
        <f t="shared" si="5"/>
        <v>338.64000000000004</v>
      </c>
    </row>
    <row r="13" spans="2:43" s="20" customFormat="1" ht="30" x14ac:dyDescent="0.25">
      <c r="B13" s="40">
        <v>348</v>
      </c>
      <c r="C13" s="40" t="s">
        <v>10</v>
      </c>
      <c r="D13" s="41" t="s">
        <v>660</v>
      </c>
      <c r="E13" s="79" t="s">
        <v>661</v>
      </c>
      <c r="F13" s="42">
        <v>2012</v>
      </c>
      <c r="G13" s="41" t="s">
        <v>13</v>
      </c>
      <c r="H13" s="43" t="s">
        <v>14</v>
      </c>
      <c r="I13" s="41" t="s">
        <v>15</v>
      </c>
      <c r="J13" s="44">
        <v>1</v>
      </c>
      <c r="K13" s="45">
        <v>8776.7099999999991</v>
      </c>
      <c r="L13" s="45">
        <v>8776.7099999999991</v>
      </c>
      <c r="M13" s="46" t="s">
        <v>16</v>
      </c>
      <c r="N13" s="46" t="s">
        <v>16</v>
      </c>
      <c r="O13" s="47">
        <v>936</v>
      </c>
      <c r="P13" s="47">
        <v>936</v>
      </c>
      <c r="Q13" s="47">
        <v>187.20000000000005</v>
      </c>
      <c r="R13" s="19">
        <f t="shared" si="4"/>
        <v>1123.2</v>
      </c>
      <c r="S13" s="48">
        <v>1123.2</v>
      </c>
      <c r="T13" s="50">
        <v>53</v>
      </c>
      <c r="U13" s="22">
        <f t="shared" si="5"/>
        <v>112.32000000000001</v>
      </c>
    </row>
    <row r="14" spans="2:43" s="20" customFormat="1" ht="30" x14ac:dyDescent="0.25">
      <c r="B14" s="40">
        <v>367</v>
      </c>
      <c r="C14" s="40" t="s">
        <v>10</v>
      </c>
      <c r="D14" s="41" t="s">
        <v>698</v>
      </c>
      <c r="E14" s="79" t="s">
        <v>699</v>
      </c>
      <c r="F14" s="42">
        <v>2012</v>
      </c>
      <c r="G14" s="41" t="s">
        <v>13</v>
      </c>
      <c r="H14" s="43" t="s">
        <v>14</v>
      </c>
      <c r="I14" s="41" t="s">
        <v>15</v>
      </c>
      <c r="J14" s="44">
        <v>3</v>
      </c>
      <c r="K14" s="45">
        <v>254134.77666666664</v>
      </c>
      <c r="L14" s="45">
        <v>762404.33</v>
      </c>
      <c r="M14" s="46" t="s">
        <v>16</v>
      </c>
      <c r="N14" s="46" t="s">
        <v>16</v>
      </c>
      <c r="O14" s="47">
        <v>27104</v>
      </c>
      <c r="P14" s="47">
        <v>81312</v>
      </c>
      <c r="Q14" s="47">
        <v>16262.399999999994</v>
      </c>
      <c r="R14" s="19">
        <f t="shared" si="4"/>
        <v>32524.799999999999</v>
      </c>
      <c r="S14" s="48">
        <v>97574.399999999994</v>
      </c>
      <c r="T14" s="49">
        <v>53</v>
      </c>
      <c r="U14" s="22">
        <f t="shared" si="5"/>
        <v>9757.4399999999987</v>
      </c>
    </row>
    <row r="15" spans="2:43" s="20" customFormat="1" x14ac:dyDescent="0.25">
      <c r="B15" s="40">
        <v>368</v>
      </c>
      <c r="C15" s="40" t="s">
        <v>10</v>
      </c>
      <c r="D15" s="41" t="s">
        <v>700</v>
      </c>
      <c r="E15" s="79" t="s">
        <v>701</v>
      </c>
      <c r="F15" s="42">
        <v>2012</v>
      </c>
      <c r="G15" s="41" t="s">
        <v>13</v>
      </c>
      <c r="H15" s="43" t="s">
        <v>14</v>
      </c>
      <c r="I15" s="41" t="s">
        <v>15</v>
      </c>
      <c r="J15" s="44">
        <v>1</v>
      </c>
      <c r="K15" s="45">
        <v>1091.9000000000001</v>
      </c>
      <c r="L15" s="45">
        <v>1091.9000000000001</v>
      </c>
      <c r="M15" s="46" t="s">
        <v>16</v>
      </c>
      <c r="N15" s="46" t="s">
        <v>16</v>
      </c>
      <c r="O15" s="47">
        <v>116</v>
      </c>
      <c r="P15" s="47">
        <v>116</v>
      </c>
      <c r="Q15" s="47">
        <v>23.199999999999989</v>
      </c>
      <c r="R15" s="19">
        <f t="shared" si="4"/>
        <v>139.19999999999999</v>
      </c>
      <c r="S15" s="48">
        <v>139.19999999999999</v>
      </c>
      <c r="T15" s="49">
        <v>53</v>
      </c>
      <c r="U15" s="22">
        <f t="shared" si="5"/>
        <v>13.919999999999998</v>
      </c>
    </row>
    <row r="16" spans="2:43" s="20" customFormat="1" x14ac:dyDescent="0.25">
      <c r="B16" s="40">
        <v>369</v>
      </c>
      <c r="C16" s="40" t="s">
        <v>10</v>
      </c>
      <c r="D16" s="41" t="s">
        <v>702</v>
      </c>
      <c r="E16" s="79" t="s">
        <v>703</v>
      </c>
      <c r="F16" s="42">
        <v>2013</v>
      </c>
      <c r="G16" s="41" t="s">
        <v>13</v>
      </c>
      <c r="H16" s="43" t="s">
        <v>14</v>
      </c>
      <c r="I16" s="41" t="s">
        <v>15</v>
      </c>
      <c r="J16" s="44">
        <v>5</v>
      </c>
      <c r="K16" s="45">
        <v>1071.2239999999999</v>
      </c>
      <c r="L16" s="45">
        <v>5356.12</v>
      </c>
      <c r="M16" s="46" t="s">
        <v>16</v>
      </c>
      <c r="N16" s="46" t="s">
        <v>16</v>
      </c>
      <c r="O16" s="47">
        <v>113</v>
      </c>
      <c r="P16" s="47">
        <v>565</v>
      </c>
      <c r="Q16" s="47">
        <v>113</v>
      </c>
      <c r="R16" s="19">
        <f t="shared" si="4"/>
        <v>135.6</v>
      </c>
      <c r="S16" s="48">
        <v>678</v>
      </c>
      <c r="T16" s="49">
        <v>53</v>
      </c>
      <c r="U16" s="22">
        <f t="shared" si="5"/>
        <v>67.8</v>
      </c>
    </row>
    <row r="17" spans="2:21" s="20" customFormat="1" x14ac:dyDescent="0.25">
      <c r="B17" s="40">
        <v>370</v>
      </c>
      <c r="C17" s="40" t="s">
        <v>10</v>
      </c>
      <c r="D17" s="41" t="s">
        <v>704</v>
      </c>
      <c r="E17" s="79" t="s">
        <v>705</v>
      </c>
      <c r="F17" s="42">
        <v>2012</v>
      </c>
      <c r="G17" s="41" t="s">
        <v>13</v>
      </c>
      <c r="H17" s="43" t="s">
        <v>14</v>
      </c>
      <c r="I17" s="41" t="s">
        <v>15</v>
      </c>
      <c r="J17" s="44">
        <v>10</v>
      </c>
      <c r="K17" s="45">
        <v>315.56299999999999</v>
      </c>
      <c r="L17" s="45">
        <v>3155.63</v>
      </c>
      <c r="M17" s="46" t="s">
        <v>16</v>
      </c>
      <c r="N17" s="46" t="s">
        <v>16</v>
      </c>
      <c r="O17" s="47">
        <v>34</v>
      </c>
      <c r="P17" s="47">
        <v>340</v>
      </c>
      <c r="Q17" s="47">
        <v>68</v>
      </c>
      <c r="R17" s="19">
        <f t="shared" si="4"/>
        <v>40.799999999999997</v>
      </c>
      <c r="S17" s="48">
        <v>408</v>
      </c>
      <c r="T17" s="49">
        <v>53</v>
      </c>
      <c r="U17" s="22">
        <f t="shared" si="5"/>
        <v>40.799999999999997</v>
      </c>
    </row>
    <row r="18" spans="2:21" s="20" customFormat="1" x14ac:dyDescent="0.25">
      <c r="B18" s="40">
        <v>371</v>
      </c>
      <c r="C18" s="40" t="s">
        <v>10</v>
      </c>
      <c r="D18" s="41" t="s">
        <v>706</v>
      </c>
      <c r="E18" s="79" t="s">
        <v>707</v>
      </c>
      <c r="F18" s="42">
        <v>2012</v>
      </c>
      <c r="G18" s="41" t="s">
        <v>13</v>
      </c>
      <c r="H18" s="43" t="s">
        <v>14</v>
      </c>
      <c r="I18" s="41" t="s">
        <v>15</v>
      </c>
      <c r="J18" s="44">
        <v>4</v>
      </c>
      <c r="K18" s="45">
        <v>385.78500000000003</v>
      </c>
      <c r="L18" s="45">
        <v>1543.14</v>
      </c>
      <c r="M18" s="46" t="s">
        <v>16</v>
      </c>
      <c r="N18" s="46" t="s">
        <v>16</v>
      </c>
      <c r="O18" s="47">
        <v>41</v>
      </c>
      <c r="P18" s="47">
        <v>164</v>
      </c>
      <c r="Q18" s="47">
        <v>32.799999999999983</v>
      </c>
      <c r="R18" s="19">
        <f t="shared" si="4"/>
        <v>49.199999999999996</v>
      </c>
      <c r="S18" s="48">
        <v>196.79999999999998</v>
      </c>
      <c r="T18" s="49">
        <v>53</v>
      </c>
      <c r="U18" s="22">
        <f t="shared" si="5"/>
        <v>19.679999999999996</v>
      </c>
    </row>
    <row r="19" spans="2:21" s="20" customFormat="1" x14ac:dyDescent="0.25">
      <c r="B19" s="40">
        <v>372</v>
      </c>
      <c r="C19" s="40" t="s">
        <v>10</v>
      </c>
      <c r="D19" s="41" t="s">
        <v>708</v>
      </c>
      <c r="E19" s="79" t="s">
        <v>709</v>
      </c>
      <c r="F19" s="42">
        <v>2012</v>
      </c>
      <c r="G19" s="41" t="s">
        <v>13</v>
      </c>
      <c r="H19" s="43" t="s">
        <v>14</v>
      </c>
      <c r="I19" s="41" t="s">
        <v>15</v>
      </c>
      <c r="J19" s="44">
        <v>29</v>
      </c>
      <c r="K19" s="45">
        <v>402.37172413793104</v>
      </c>
      <c r="L19" s="45">
        <v>11668.78</v>
      </c>
      <c r="M19" s="46" t="s">
        <v>16</v>
      </c>
      <c r="N19" s="46" t="s">
        <v>16</v>
      </c>
      <c r="O19" s="47">
        <v>43</v>
      </c>
      <c r="P19" s="47">
        <v>1247</v>
      </c>
      <c r="Q19" s="47">
        <v>249.39999999999986</v>
      </c>
      <c r="R19" s="19">
        <f t="shared" si="4"/>
        <v>51.6</v>
      </c>
      <c r="S19" s="48">
        <v>1496.3999999999999</v>
      </c>
      <c r="T19" s="49">
        <v>53</v>
      </c>
      <c r="U19" s="22">
        <f t="shared" si="5"/>
        <v>149.63999999999999</v>
      </c>
    </row>
    <row r="20" spans="2:21" s="20" customFormat="1" x14ac:dyDescent="0.25">
      <c r="B20" s="40">
        <v>373</v>
      </c>
      <c r="C20" s="40" t="s">
        <v>10</v>
      </c>
      <c r="D20" s="41" t="s">
        <v>710</v>
      </c>
      <c r="E20" s="79" t="s">
        <v>711</v>
      </c>
      <c r="F20" s="42">
        <v>2012</v>
      </c>
      <c r="G20" s="41" t="s">
        <v>13</v>
      </c>
      <c r="H20" s="43" t="s">
        <v>14</v>
      </c>
      <c r="I20" s="41" t="s">
        <v>15</v>
      </c>
      <c r="J20" s="44">
        <v>4</v>
      </c>
      <c r="K20" s="45">
        <v>236.66749999999999</v>
      </c>
      <c r="L20" s="45">
        <v>946.67</v>
      </c>
      <c r="M20" s="46" t="s">
        <v>16</v>
      </c>
      <c r="N20" s="46" t="s">
        <v>16</v>
      </c>
      <c r="O20" s="47">
        <v>25</v>
      </c>
      <c r="P20" s="47">
        <v>100</v>
      </c>
      <c r="Q20" s="47">
        <v>20</v>
      </c>
      <c r="R20" s="19">
        <f t="shared" si="4"/>
        <v>30</v>
      </c>
      <c r="S20" s="48">
        <v>120</v>
      </c>
      <c r="T20" s="49">
        <v>53</v>
      </c>
      <c r="U20" s="22">
        <f t="shared" si="5"/>
        <v>12</v>
      </c>
    </row>
    <row r="21" spans="2:21" s="20" customFormat="1" x14ac:dyDescent="0.25">
      <c r="B21" s="40">
        <v>374</v>
      </c>
      <c r="C21" s="40" t="s">
        <v>10</v>
      </c>
      <c r="D21" s="41" t="s">
        <v>712</v>
      </c>
      <c r="E21" s="79" t="s">
        <v>713</v>
      </c>
      <c r="F21" s="42">
        <v>2012</v>
      </c>
      <c r="G21" s="41" t="s">
        <v>13</v>
      </c>
      <c r="H21" s="43" t="s">
        <v>14</v>
      </c>
      <c r="I21" s="41" t="s">
        <v>15</v>
      </c>
      <c r="J21" s="44">
        <v>2</v>
      </c>
      <c r="K21" s="45">
        <v>473.16</v>
      </c>
      <c r="L21" s="45">
        <v>946.32</v>
      </c>
      <c r="M21" s="46" t="s">
        <v>16</v>
      </c>
      <c r="N21" s="46" t="s">
        <v>16</v>
      </c>
      <c r="O21" s="47">
        <v>50</v>
      </c>
      <c r="P21" s="47">
        <v>100</v>
      </c>
      <c r="Q21" s="47">
        <v>20</v>
      </c>
      <c r="R21" s="19">
        <f t="shared" si="4"/>
        <v>60</v>
      </c>
      <c r="S21" s="48">
        <v>120</v>
      </c>
      <c r="T21" s="49">
        <v>53</v>
      </c>
      <c r="U21" s="22">
        <f t="shared" si="5"/>
        <v>12</v>
      </c>
    </row>
    <row r="22" spans="2:21" s="20" customFormat="1" ht="30" x14ac:dyDescent="0.25">
      <c r="B22" s="40">
        <v>375</v>
      </c>
      <c r="C22" s="40" t="s">
        <v>10</v>
      </c>
      <c r="D22" s="41" t="s">
        <v>714</v>
      </c>
      <c r="E22" s="79" t="s">
        <v>715</v>
      </c>
      <c r="F22" s="42">
        <v>2012</v>
      </c>
      <c r="G22" s="41" t="s">
        <v>13</v>
      </c>
      <c r="H22" s="43" t="s">
        <v>14</v>
      </c>
      <c r="I22" s="41" t="s">
        <v>15</v>
      </c>
      <c r="J22" s="44">
        <v>10</v>
      </c>
      <c r="K22" s="45">
        <v>333.07499999999999</v>
      </c>
      <c r="L22" s="45">
        <v>3330.75</v>
      </c>
      <c r="M22" s="46" t="s">
        <v>16</v>
      </c>
      <c r="N22" s="46" t="s">
        <v>16</v>
      </c>
      <c r="O22" s="47">
        <v>36</v>
      </c>
      <c r="P22" s="47">
        <v>360</v>
      </c>
      <c r="Q22" s="47">
        <v>72</v>
      </c>
      <c r="R22" s="19">
        <f t="shared" si="4"/>
        <v>43.199999999999996</v>
      </c>
      <c r="S22" s="48">
        <v>432</v>
      </c>
      <c r="T22" s="49">
        <v>53</v>
      </c>
      <c r="U22" s="22">
        <f t="shared" si="5"/>
        <v>43.2</v>
      </c>
    </row>
    <row r="23" spans="2:21" s="20" customFormat="1" x14ac:dyDescent="0.25">
      <c r="B23" s="40">
        <v>376</v>
      </c>
      <c r="C23" s="40" t="s">
        <v>10</v>
      </c>
      <c r="D23" s="41" t="s">
        <v>716</v>
      </c>
      <c r="E23" s="79" t="s">
        <v>717</v>
      </c>
      <c r="F23" s="42">
        <v>2012</v>
      </c>
      <c r="G23" s="41" t="s">
        <v>13</v>
      </c>
      <c r="H23" s="43" t="s">
        <v>14</v>
      </c>
      <c r="I23" s="41" t="s">
        <v>15</v>
      </c>
      <c r="J23" s="44">
        <v>1</v>
      </c>
      <c r="K23" s="45">
        <v>691.54</v>
      </c>
      <c r="L23" s="45">
        <v>691.54</v>
      </c>
      <c r="M23" s="46" t="s">
        <v>16</v>
      </c>
      <c r="N23" s="46" t="s">
        <v>16</v>
      </c>
      <c r="O23" s="47">
        <v>74</v>
      </c>
      <c r="P23" s="47">
        <v>74</v>
      </c>
      <c r="Q23" s="47">
        <v>14.799999999999997</v>
      </c>
      <c r="R23" s="19">
        <f t="shared" si="4"/>
        <v>88.8</v>
      </c>
      <c r="S23" s="48">
        <v>88.8</v>
      </c>
      <c r="T23" s="49">
        <v>53</v>
      </c>
      <c r="U23" s="22">
        <f t="shared" si="5"/>
        <v>8.8800000000000008</v>
      </c>
    </row>
    <row r="24" spans="2:21" s="20" customFormat="1" ht="30" x14ac:dyDescent="0.25">
      <c r="B24" s="40">
        <v>377</v>
      </c>
      <c r="C24" s="40" t="s">
        <v>10</v>
      </c>
      <c r="D24" s="41" t="s">
        <v>718</v>
      </c>
      <c r="E24" s="79" t="s">
        <v>719</v>
      </c>
      <c r="F24" s="42">
        <v>2012</v>
      </c>
      <c r="G24" s="41" t="s">
        <v>13</v>
      </c>
      <c r="H24" s="43" t="s">
        <v>14</v>
      </c>
      <c r="I24" s="41" t="s">
        <v>15</v>
      </c>
      <c r="J24" s="44">
        <v>3</v>
      </c>
      <c r="K24" s="45">
        <v>333.07333333333332</v>
      </c>
      <c r="L24" s="45">
        <v>999.22</v>
      </c>
      <c r="M24" s="46" t="s">
        <v>16</v>
      </c>
      <c r="N24" s="46" t="s">
        <v>16</v>
      </c>
      <c r="O24" s="47">
        <v>36</v>
      </c>
      <c r="P24" s="47">
        <v>108</v>
      </c>
      <c r="Q24" s="47">
        <v>21.599999999999994</v>
      </c>
      <c r="R24" s="19">
        <f t="shared" si="4"/>
        <v>43.199999999999996</v>
      </c>
      <c r="S24" s="48">
        <v>129.6</v>
      </c>
      <c r="T24" s="49">
        <v>53</v>
      </c>
      <c r="U24" s="22">
        <f t="shared" si="5"/>
        <v>12.96</v>
      </c>
    </row>
    <row r="25" spans="2:21" s="20" customFormat="1" x14ac:dyDescent="0.25">
      <c r="B25" s="40">
        <v>378</v>
      </c>
      <c r="C25" s="40" t="s">
        <v>10</v>
      </c>
      <c r="D25" s="41" t="s">
        <v>720</v>
      </c>
      <c r="E25" s="79" t="s">
        <v>721</v>
      </c>
      <c r="F25" s="42">
        <v>2012</v>
      </c>
      <c r="G25" s="41" t="s">
        <v>13</v>
      </c>
      <c r="H25" s="43" t="s">
        <v>14</v>
      </c>
      <c r="I25" s="41" t="s">
        <v>15</v>
      </c>
      <c r="J25" s="44">
        <v>2</v>
      </c>
      <c r="K25" s="45">
        <v>579.07000000000005</v>
      </c>
      <c r="L25" s="45">
        <v>1158.1400000000001</v>
      </c>
      <c r="M25" s="46" t="s">
        <v>16</v>
      </c>
      <c r="N25" s="46" t="s">
        <v>16</v>
      </c>
      <c r="O25" s="47">
        <v>62</v>
      </c>
      <c r="P25" s="47">
        <v>124</v>
      </c>
      <c r="Q25" s="47">
        <v>24.799999999999983</v>
      </c>
      <c r="R25" s="19">
        <f t="shared" si="4"/>
        <v>74.399999999999991</v>
      </c>
      <c r="S25" s="48">
        <v>148.79999999999998</v>
      </c>
      <c r="T25" s="49">
        <v>53</v>
      </c>
      <c r="U25" s="22">
        <f t="shared" si="5"/>
        <v>14.879999999999997</v>
      </c>
    </row>
    <row r="26" spans="2:21" s="20" customFormat="1" x14ac:dyDescent="0.25">
      <c r="B26" s="40">
        <v>379</v>
      </c>
      <c r="C26" s="40" t="s">
        <v>10</v>
      </c>
      <c r="D26" s="41" t="s">
        <v>722</v>
      </c>
      <c r="E26" s="79" t="s">
        <v>723</v>
      </c>
      <c r="F26" s="42">
        <v>2012</v>
      </c>
      <c r="G26" s="41" t="s">
        <v>13</v>
      </c>
      <c r="H26" s="43" t="s">
        <v>14</v>
      </c>
      <c r="I26" s="41" t="s">
        <v>15</v>
      </c>
      <c r="J26" s="44">
        <v>44</v>
      </c>
      <c r="K26" s="45">
        <v>955.40659090909094</v>
      </c>
      <c r="L26" s="45">
        <v>42037.89</v>
      </c>
      <c r="M26" s="46" t="s">
        <v>16</v>
      </c>
      <c r="N26" s="46" t="s">
        <v>16</v>
      </c>
      <c r="O26" s="47">
        <v>102</v>
      </c>
      <c r="P26" s="47">
        <v>4488</v>
      </c>
      <c r="Q26" s="47">
        <v>897.59999999999945</v>
      </c>
      <c r="R26" s="19">
        <f t="shared" si="4"/>
        <v>122.39999999999999</v>
      </c>
      <c r="S26" s="48">
        <v>5385.5999999999995</v>
      </c>
      <c r="T26" s="49">
        <v>53</v>
      </c>
      <c r="U26" s="22">
        <f t="shared" si="5"/>
        <v>538.55999999999995</v>
      </c>
    </row>
    <row r="27" spans="2:21" s="20" customFormat="1" x14ac:dyDescent="0.25">
      <c r="B27" s="40">
        <v>380</v>
      </c>
      <c r="C27" s="40" t="s">
        <v>10</v>
      </c>
      <c r="D27" s="41" t="s">
        <v>724</v>
      </c>
      <c r="E27" s="79" t="s">
        <v>725</v>
      </c>
      <c r="F27" s="42">
        <v>2012</v>
      </c>
      <c r="G27" s="41" t="s">
        <v>13</v>
      </c>
      <c r="H27" s="43" t="s">
        <v>14</v>
      </c>
      <c r="I27" s="41" t="s">
        <v>15</v>
      </c>
      <c r="J27" s="44">
        <v>16</v>
      </c>
      <c r="K27" s="45">
        <v>334.54250000000002</v>
      </c>
      <c r="L27" s="45">
        <v>5352.68</v>
      </c>
      <c r="M27" s="46" t="s">
        <v>16</v>
      </c>
      <c r="N27" s="46" t="s">
        <v>16</v>
      </c>
      <c r="O27" s="47">
        <v>36</v>
      </c>
      <c r="P27" s="47">
        <v>576</v>
      </c>
      <c r="Q27" s="47">
        <v>115.19999999999993</v>
      </c>
      <c r="R27" s="19">
        <f t="shared" si="4"/>
        <v>43.199999999999996</v>
      </c>
      <c r="S27" s="48">
        <v>691.19999999999993</v>
      </c>
      <c r="T27" s="49">
        <v>53</v>
      </c>
      <c r="U27" s="22">
        <f t="shared" si="5"/>
        <v>69.11999999999999</v>
      </c>
    </row>
    <row r="28" spans="2:21" s="20" customFormat="1" ht="30" x14ac:dyDescent="0.25">
      <c r="B28" s="40">
        <v>381</v>
      </c>
      <c r="C28" s="40" t="s">
        <v>10</v>
      </c>
      <c r="D28" s="41" t="s">
        <v>726</v>
      </c>
      <c r="E28" s="79" t="s">
        <v>727</v>
      </c>
      <c r="F28" s="42">
        <v>2012</v>
      </c>
      <c r="G28" s="41" t="s">
        <v>13</v>
      </c>
      <c r="H28" s="43" t="s">
        <v>14</v>
      </c>
      <c r="I28" s="41" t="s">
        <v>15</v>
      </c>
      <c r="J28" s="44">
        <v>4</v>
      </c>
      <c r="K28" s="45">
        <v>595.70749999999998</v>
      </c>
      <c r="L28" s="45">
        <v>2382.83</v>
      </c>
      <c r="M28" s="46" t="s">
        <v>16</v>
      </c>
      <c r="N28" s="46" t="s">
        <v>16</v>
      </c>
      <c r="O28" s="47">
        <v>64</v>
      </c>
      <c r="P28" s="47">
        <v>256</v>
      </c>
      <c r="Q28" s="47">
        <v>51.199999999999989</v>
      </c>
      <c r="R28" s="19">
        <f t="shared" si="4"/>
        <v>76.8</v>
      </c>
      <c r="S28" s="48">
        <v>307.2</v>
      </c>
      <c r="T28" s="49">
        <v>53</v>
      </c>
      <c r="U28" s="22">
        <f t="shared" si="5"/>
        <v>30.72</v>
      </c>
    </row>
    <row r="29" spans="2:21" s="20" customFormat="1" x14ac:dyDescent="0.25">
      <c r="B29" s="40">
        <v>382</v>
      </c>
      <c r="C29" s="40" t="s">
        <v>10</v>
      </c>
      <c r="D29" s="41" t="s">
        <v>728</v>
      </c>
      <c r="E29" s="79" t="s">
        <v>729</v>
      </c>
      <c r="F29" s="42">
        <v>2012</v>
      </c>
      <c r="G29" s="41" t="s">
        <v>13</v>
      </c>
      <c r="H29" s="43" t="s">
        <v>14</v>
      </c>
      <c r="I29" s="41" t="s">
        <v>15</v>
      </c>
      <c r="J29" s="44">
        <v>20</v>
      </c>
      <c r="K29" s="45">
        <v>860.10450000000003</v>
      </c>
      <c r="L29" s="45">
        <v>17202.09</v>
      </c>
      <c r="M29" s="46" t="s">
        <v>16</v>
      </c>
      <c r="N29" s="46" t="s">
        <v>16</v>
      </c>
      <c r="O29" s="47">
        <v>92</v>
      </c>
      <c r="P29" s="47">
        <v>1840</v>
      </c>
      <c r="Q29" s="47">
        <v>368</v>
      </c>
      <c r="R29" s="19">
        <f t="shared" si="4"/>
        <v>110.39999999999999</v>
      </c>
      <c r="S29" s="48">
        <v>2208</v>
      </c>
      <c r="T29" s="49">
        <v>53</v>
      </c>
      <c r="U29" s="22">
        <f t="shared" si="5"/>
        <v>220.79999999999998</v>
      </c>
    </row>
    <row r="30" spans="2:21" s="20" customFormat="1" x14ac:dyDescent="0.25">
      <c r="B30" s="40">
        <v>383</v>
      </c>
      <c r="C30" s="40" t="s">
        <v>10</v>
      </c>
      <c r="D30" s="41" t="s">
        <v>730</v>
      </c>
      <c r="E30" s="79" t="s">
        <v>731</v>
      </c>
      <c r="F30" s="42">
        <v>2012</v>
      </c>
      <c r="G30" s="41" t="s">
        <v>13</v>
      </c>
      <c r="H30" s="43" t="s">
        <v>14</v>
      </c>
      <c r="I30" s="41" t="s">
        <v>15</v>
      </c>
      <c r="J30" s="44">
        <v>1</v>
      </c>
      <c r="K30" s="45">
        <v>989.60869565217388</v>
      </c>
      <c r="L30" s="45">
        <v>989.60869565217388</v>
      </c>
      <c r="M30" s="46" t="s">
        <v>16</v>
      </c>
      <c r="N30" s="46" t="s">
        <v>16</v>
      </c>
      <c r="O30" s="47">
        <v>106</v>
      </c>
      <c r="P30" s="47">
        <v>106</v>
      </c>
      <c r="Q30" s="47">
        <v>21.199999999999989</v>
      </c>
      <c r="R30" s="19">
        <f t="shared" si="4"/>
        <v>127.19999999999999</v>
      </c>
      <c r="S30" s="48">
        <v>127.19999999999999</v>
      </c>
      <c r="T30" s="49">
        <v>53</v>
      </c>
      <c r="U30" s="22">
        <f t="shared" si="5"/>
        <v>12.719999999999999</v>
      </c>
    </row>
    <row r="31" spans="2:21" s="20" customFormat="1" x14ac:dyDescent="0.25">
      <c r="B31" s="40">
        <v>384</v>
      </c>
      <c r="C31" s="40" t="s">
        <v>10</v>
      </c>
      <c r="D31" s="41" t="s">
        <v>732</v>
      </c>
      <c r="E31" s="79" t="s">
        <v>733</v>
      </c>
      <c r="F31" s="42">
        <v>2012</v>
      </c>
      <c r="G31" s="41" t="s">
        <v>13</v>
      </c>
      <c r="H31" s="43" t="s">
        <v>14</v>
      </c>
      <c r="I31" s="41" t="s">
        <v>15</v>
      </c>
      <c r="J31" s="44">
        <v>10</v>
      </c>
      <c r="K31" s="45">
        <v>955.976</v>
      </c>
      <c r="L31" s="45">
        <v>9559.76</v>
      </c>
      <c r="M31" s="46" t="s">
        <v>16</v>
      </c>
      <c r="N31" s="46" t="s">
        <v>16</v>
      </c>
      <c r="O31" s="47">
        <v>102</v>
      </c>
      <c r="P31" s="47">
        <v>1020</v>
      </c>
      <c r="Q31" s="47">
        <v>204</v>
      </c>
      <c r="R31" s="19">
        <f t="shared" si="4"/>
        <v>122.39999999999999</v>
      </c>
      <c r="S31" s="48">
        <v>1224</v>
      </c>
      <c r="T31" s="49">
        <v>53</v>
      </c>
      <c r="U31" s="22">
        <f t="shared" si="5"/>
        <v>122.4</v>
      </c>
    </row>
    <row r="32" spans="2:21" s="20" customFormat="1" ht="30" x14ac:dyDescent="0.25">
      <c r="B32" s="40">
        <v>385</v>
      </c>
      <c r="C32" s="40" t="s">
        <v>10</v>
      </c>
      <c r="D32" s="41" t="s">
        <v>734</v>
      </c>
      <c r="E32" s="79" t="s">
        <v>735</v>
      </c>
      <c r="F32" s="42">
        <v>2014</v>
      </c>
      <c r="G32" s="41" t="s">
        <v>13</v>
      </c>
      <c r="H32" s="43" t="s">
        <v>14</v>
      </c>
      <c r="I32" s="41" t="s">
        <v>15</v>
      </c>
      <c r="J32" s="44">
        <v>4</v>
      </c>
      <c r="K32" s="45">
        <v>20099.634999999998</v>
      </c>
      <c r="L32" s="45">
        <v>80398.539999999994</v>
      </c>
      <c r="M32" s="46" t="s">
        <v>16</v>
      </c>
      <c r="N32" s="46" t="s">
        <v>16</v>
      </c>
      <c r="O32" s="47">
        <v>3345</v>
      </c>
      <c r="P32" s="47">
        <v>13380</v>
      </c>
      <c r="Q32" s="47">
        <v>2676</v>
      </c>
      <c r="R32" s="19">
        <f t="shared" si="4"/>
        <v>4014</v>
      </c>
      <c r="S32" s="48">
        <v>16056</v>
      </c>
      <c r="T32" s="49">
        <v>53</v>
      </c>
      <c r="U32" s="22">
        <f t="shared" si="5"/>
        <v>1605.6</v>
      </c>
    </row>
    <row r="33" spans="2:21" s="20" customFormat="1" ht="30" x14ac:dyDescent="0.25">
      <c r="B33" s="40">
        <v>386</v>
      </c>
      <c r="C33" s="40" t="s">
        <v>10</v>
      </c>
      <c r="D33" s="41" t="s">
        <v>736</v>
      </c>
      <c r="E33" s="79" t="s">
        <v>737</v>
      </c>
      <c r="F33" s="42">
        <v>2014</v>
      </c>
      <c r="G33" s="41" t="s">
        <v>13</v>
      </c>
      <c r="H33" s="43" t="s">
        <v>14</v>
      </c>
      <c r="I33" s="41" t="s">
        <v>15</v>
      </c>
      <c r="J33" s="44">
        <v>2</v>
      </c>
      <c r="K33" s="45">
        <v>13421.23</v>
      </c>
      <c r="L33" s="45">
        <v>26842.46</v>
      </c>
      <c r="M33" s="46" t="s">
        <v>16</v>
      </c>
      <c r="N33" s="46" t="s">
        <v>16</v>
      </c>
      <c r="O33" s="47">
        <v>2234</v>
      </c>
      <c r="P33" s="47">
        <v>4468</v>
      </c>
      <c r="Q33" s="47">
        <v>893.59999999999945</v>
      </c>
      <c r="R33" s="19">
        <f t="shared" si="4"/>
        <v>2680.7999999999997</v>
      </c>
      <c r="S33" s="48">
        <v>5361.5999999999995</v>
      </c>
      <c r="T33" s="49">
        <v>53</v>
      </c>
      <c r="U33" s="22">
        <f t="shared" si="5"/>
        <v>536.16</v>
      </c>
    </row>
    <row r="34" spans="2:21" s="20" customFormat="1" ht="30" x14ac:dyDescent="0.25">
      <c r="B34" s="40">
        <v>387</v>
      </c>
      <c r="C34" s="40" t="s">
        <v>10</v>
      </c>
      <c r="D34" s="41" t="s">
        <v>738</v>
      </c>
      <c r="E34" s="79" t="s">
        <v>739</v>
      </c>
      <c r="F34" s="42">
        <v>2014</v>
      </c>
      <c r="G34" s="41" t="s">
        <v>13</v>
      </c>
      <c r="H34" s="43" t="s">
        <v>14</v>
      </c>
      <c r="I34" s="41" t="s">
        <v>15</v>
      </c>
      <c r="J34" s="44">
        <v>5</v>
      </c>
      <c r="K34" s="45">
        <v>28946.909999999996</v>
      </c>
      <c r="L34" s="45">
        <v>144734.54999999999</v>
      </c>
      <c r="M34" s="46" t="s">
        <v>16</v>
      </c>
      <c r="N34" s="46" t="s">
        <v>16</v>
      </c>
      <c r="O34" s="47">
        <v>4818</v>
      </c>
      <c r="P34" s="47">
        <v>24090</v>
      </c>
      <c r="Q34" s="47">
        <v>4818</v>
      </c>
      <c r="R34" s="19">
        <f t="shared" ref="R34:R81" si="6">O34*1.2</f>
        <v>5781.5999999999995</v>
      </c>
      <c r="S34" s="48">
        <v>28908</v>
      </c>
      <c r="T34" s="49">
        <v>53</v>
      </c>
      <c r="U34" s="22">
        <f t="shared" ref="U34:U81" si="7">S34/100*10</f>
        <v>2890.7999999999997</v>
      </c>
    </row>
    <row r="35" spans="2:21" s="20" customFormat="1" ht="45" x14ac:dyDescent="0.25">
      <c r="B35" s="40">
        <v>388</v>
      </c>
      <c r="C35" s="40" t="s">
        <v>10</v>
      </c>
      <c r="D35" s="41" t="s">
        <v>740</v>
      </c>
      <c r="E35" s="79" t="s">
        <v>741</v>
      </c>
      <c r="F35" s="42">
        <v>2012</v>
      </c>
      <c r="G35" s="41" t="s">
        <v>13</v>
      </c>
      <c r="H35" s="43" t="s">
        <v>14</v>
      </c>
      <c r="I35" s="41" t="s">
        <v>15</v>
      </c>
      <c r="J35" s="44">
        <v>10</v>
      </c>
      <c r="K35" s="45">
        <v>2682.2529999999997</v>
      </c>
      <c r="L35" s="45">
        <v>26822.53</v>
      </c>
      <c r="M35" s="46" t="s">
        <v>16</v>
      </c>
      <c r="N35" s="46" t="s">
        <v>16</v>
      </c>
      <c r="O35" s="47">
        <v>286</v>
      </c>
      <c r="P35" s="47">
        <v>2860</v>
      </c>
      <c r="Q35" s="47">
        <v>572</v>
      </c>
      <c r="R35" s="19">
        <f t="shared" si="6"/>
        <v>343.2</v>
      </c>
      <c r="S35" s="48">
        <v>3432</v>
      </c>
      <c r="T35" s="49">
        <v>53</v>
      </c>
      <c r="U35" s="22">
        <f t="shared" si="7"/>
        <v>343.2</v>
      </c>
    </row>
    <row r="36" spans="2:21" s="20" customFormat="1" ht="45" x14ac:dyDescent="0.25">
      <c r="B36" s="40">
        <v>389</v>
      </c>
      <c r="C36" s="40" t="s">
        <v>10</v>
      </c>
      <c r="D36" s="41" t="s">
        <v>742</v>
      </c>
      <c r="E36" s="79" t="s">
        <v>743</v>
      </c>
      <c r="F36" s="42">
        <v>2012</v>
      </c>
      <c r="G36" s="41" t="s">
        <v>13</v>
      </c>
      <c r="H36" s="43" t="s">
        <v>14</v>
      </c>
      <c r="I36" s="41" t="s">
        <v>15</v>
      </c>
      <c r="J36" s="44">
        <v>1</v>
      </c>
      <c r="K36" s="45">
        <v>3313.36</v>
      </c>
      <c r="L36" s="45">
        <v>3313.36</v>
      </c>
      <c r="M36" s="46" t="s">
        <v>16</v>
      </c>
      <c r="N36" s="46" t="s">
        <v>16</v>
      </c>
      <c r="O36" s="47">
        <v>353</v>
      </c>
      <c r="P36" s="47">
        <v>353</v>
      </c>
      <c r="Q36" s="47">
        <v>70.599999999999966</v>
      </c>
      <c r="R36" s="19">
        <f t="shared" si="6"/>
        <v>423.59999999999997</v>
      </c>
      <c r="S36" s="48">
        <v>423.59999999999997</v>
      </c>
      <c r="T36" s="49">
        <v>53</v>
      </c>
      <c r="U36" s="22">
        <f t="shared" si="7"/>
        <v>42.36</v>
      </c>
    </row>
    <row r="37" spans="2:21" s="20" customFormat="1" ht="45" x14ac:dyDescent="0.25">
      <c r="B37" s="40">
        <v>390</v>
      </c>
      <c r="C37" s="40" t="s">
        <v>10</v>
      </c>
      <c r="D37" s="41" t="s">
        <v>744</v>
      </c>
      <c r="E37" s="79" t="s">
        <v>745</v>
      </c>
      <c r="F37" s="42">
        <v>2012</v>
      </c>
      <c r="G37" s="41" t="s">
        <v>13</v>
      </c>
      <c r="H37" s="43" t="s">
        <v>14</v>
      </c>
      <c r="I37" s="41" t="s">
        <v>15</v>
      </c>
      <c r="J37" s="44">
        <v>10</v>
      </c>
      <c r="K37" s="45">
        <v>2287.7930000000001</v>
      </c>
      <c r="L37" s="45">
        <v>22877.93</v>
      </c>
      <c r="M37" s="46" t="s">
        <v>16</v>
      </c>
      <c r="N37" s="46" t="s">
        <v>16</v>
      </c>
      <c r="O37" s="47">
        <v>244</v>
      </c>
      <c r="P37" s="47">
        <v>2440</v>
      </c>
      <c r="Q37" s="47">
        <v>488</v>
      </c>
      <c r="R37" s="19">
        <f t="shared" si="6"/>
        <v>292.8</v>
      </c>
      <c r="S37" s="48">
        <v>2928</v>
      </c>
      <c r="T37" s="49">
        <v>53</v>
      </c>
      <c r="U37" s="22">
        <f t="shared" si="7"/>
        <v>292.8</v>
      </c>
    </row>
    <row r="38" spans="2:21" s="20" customFormat="1" ht="45" x14ac:dyDescent="0.25">
      <c r="B38" s="40">
        <v>391</v>
      </c>
      <c r="C38" s="40" t="s">
        <v>10</v>
      </c>
      <c r="D38" s="41" t="s">
        <v>746</v>
      </c>
      <c r="E38" s="79" t="s">
        <v>747</v>
      </c>
      <c r="F38" s="42">
        <v>2012</v>
      </c>
      <c r="G38" s="41" t="s">
        <v>13</v>
      </c>
      <c r="H38" s="43" t="s">
        <v>14</v>
      </c>
      <c r="I38" s="41" t="s">
        <v>15</v>
      </c>
      <c r="J38" s="44">
        <v>10</v>
      </c>
      <c r="K38" s="45">
        <v>2997.8049999999998</v>
      </c>
      <c r="L38" s="45">
        <v>29978.05</v>
      </c>
      <c r="M38" s="46" t="s">
        <v>16</v>
      </c>
      <c r="N38" s="46" t="s">
        <v>16</v>
      </c>
      <c r="O38" s="47">
        <v>320</v>
      </c>
      <c r="P38" s="47">
        <v>3200</v>
      </c>
      <c r="Q38" s="47">
        <v>640</v>
      </c>
      <c r="R38" s="19">
        <f t="shared" si="6"/>
        <v>384</v>
      </c>
      <c r="S38" s="48">
        <v>3840</v>
      </c>
      <c r="T38" s="49">
        <v>53</v>
      </c>
      <c r="U38" s="22">
        <f t="shared" si="7"/>
        <v>384</v>
      </c>
    </row>
    <row r="39" spans="2:21" s="20" customFormat="1" ht="45" x14ac:dyDescent="0.25">
      <c r="B39" s="40">
        <v>392</v>
      </c>
      <c r="C39" s="40" t="s">
        <v>10</v>
      </c>
      <c r="D39" s="41" t="s">
        <v>748</v>
      </c>
      <c r="E39" s="79" t="s">
        <v>749</v>
      </c>
      <c r="F39" s="42">
        <v>2012</v>
      </c>
      <c r="G39" s="41" t="s">
        <v>13</v>
      </c>
      <c r="H39" s="43" t="s">
        <v>14</v>
      </c>
      <c r="I39" s="41" t="s">
        <v>15</v>
      </c>
      <c r="J39" s="44">
        <v>10</v>
      </c>
      <c r="K39" s="45">
        <v>1104.4490000000001</v>
      </c>
      <c r="L39" s="45">
        <v>11044.49</v>
      </c>
      <c r="M39" s="46" t="s">
        <v>16</v>
      </c>
      <c r="N39" s="46" t="s">
        <v>16</v>
      </c>
      <c r="O39" s="47">
        <v>118</v>
      </c>
      <c r="P39" s="47">
        <v>1180</v>
      </c>
      <c r="Q39" s="47">
        <v>236</v>
      </c>
      <c r="R39" s="19">
        <f t="shared" si="6"/>
        <v>141.6</v>
      </c>
      <c r="S39" s="48">
        <v>1416</v>
      </c>
      <c r="T39" s="49">
        <v>53</v>
      </c>
      <c r="U39" s="22">
        <f t="shared" si="7"/>
        <v>141.6</v>
      </c>
    </row>
    <row r="40" spans="2:21" s="20" customFormat="1" ht="45" x14ac:dyDescent="0.25">
      <c r="B40" s="40">
        <v>393</v>
      </c>
      <c r="C40" s="40" t="s">
        <v>10</v>
      </c>
      <c r="D40" s="41" t="s">
        <v>750</v>
      </c>
      <c r="E40" s="79" t="s">
        <v>751</v>
      </c>
      <c r="F40" s="42">
        <v>2012</v>
      </c>
      <c r="G40" s="41" t="s">
        <v>13</v>
      </c>
      <c r="H40" s="43" t="s">
        <v>14</v>
      </c>
      <c r="I40" s="41" t="s">
        <v>15</v>
      </c>
      <c r="J40" s="44">
        <v>10</v>
      </c>
      <c r="K40" s="45">
        <v>1262.23</v>
      </c>
      <c r="L40" s="45">
        <v>12622.3</v>
      </c>
      <c r="M40" s="46" t="s">
        <v>16</v>
      </c>
      <c r="N40" s="46" t="s">
        <v>16</v>
      </c>
      <c r="O40" s="47">
        <v>135</v>
      </c>
      <c r="P40" s="47">
        <v>1350</v>
      </c>
      <c r="Q40" s="47">
        <v>270</v>
      </c>
      <c r="R40" s="19">
        <f t="shared" si="6"/>
        <v>162</v>
      </c>
      <c r="S40" s="48">
        <v>1620</v>
      </c>
      <c r="T40" s="49">
        <v>53</v>
      </c>
      <c r="U40" s="22">
        <f t="shared" si="7"/>
        <v>162</v>
      </c>
    </row>
    <row r="41" spans="2:21" s="20" customFormat="1" ht="45" x14ac:dyDescent="0.25">
      <c r="B41" s="40">
        <v>394</v>
      </c>
      <c r="C41" s="40" t="s">
        <v>10</v>
      </c>
      <c r="D41" s="41" t="s">
        <v>752</v>
      </c>
      <c r="E41" s="79" t="s">
        <v>753</v>
      </c>
      <c r="F41" s="42">
        <v>2012</v>
      </c>
      <c r="G41" s="41" t="s">
        <v>13</v>
      </c>
      <c r="H41" s="43" t="s">
        <v>14</v>
      </c>
      <c r="I41" s="41" t="s">
        <v>15</v>
      </c>
      <c r="J41" s="44">
        <v>4</v>
      </c>
      <c r="K41" s="45">
        <v>1451.5639999999999</v>
      </c>
      <c r="L41" s="45">
        <v>5806.2559999999994</v>
      </c>
      <c r="M41" s="46" t="s">
        <v>16</v>
      </c>
      <c r="N41" s="46" t="s">
        <v>16</v>
      </c>
      <c r="O41" s="47">
        <v>155</v>
      </c>
      <c r="P41" s="47">
        <v>620</v>
      </c>
      <c r="Q41" s="47">
        <v>124</v>
      </c>
      <c r="R41" s="19">
        <f t="shared" si="6"/>
        <v>186</v>
      </c>
      <c r="S41" s="48">
        <v>744</v>
      </c>
      <c r="T41" s="49">
        <v>53</v>
      </c>
      <c r="U41" s="22">
        <f t="shared" si="7"/>
        <v>74.400000000000006</v>
      </c>
    </row>
    <row r="42" spans="2:21" s="20" customFormat="1" ht="45" x14ac:dyDescent="0.25">
      <c r="B42" s="40">
        <v>395</v>
      </c>
      <c r="C42" s="40" t="s">
        <v>10</v>
      </c>
      <c r="D42" s="41" t="s">
        <v>754</v>
      </c>
      <c r="E42" s="79" t="s">
        <v>755</v>
      </c>
      <c r="F42" s="42">
        <v>2012</v>
      </c>
      <c r="G42" s="41" t="s">
        <v>13</v>
      </c>
      <c r="H42" s="43" t="s">
        <v>14</v>
      </c>
      <c r="I42" s="41" t="s">
        <v>15</v>
      </c>
      <c r="J42" s="44">
        <v>5</v>
      </c>
      <c r="K42" s="45">
        <v>8677.8520000000008</v>
      </c>
      <c r="L42" s="45">
        <v>43389.26</v>
      </c>
      <c r="M42" s="46" t="s">
        <v>16</v>
      </c>
      <c r="N42" s="46" t="s">
        <v>16</v>
      </c>
      <c r="O42" s="47">
        <v>926</v>
      </c>
      <c r="P42" s="47">
        <v>4630</v>
      </c>
      <c r="Q42" s="47">
        <v>926</v>
      </c>
      <c r="R42" s="19">
        <f t="shared" si="6"/>
        <v>1111.2</v>
      </c>
      <c r="S42" s="48">
        <v>5556</v>
      </c>
      <c r="T42" s="49">
        <v>53</v>
      </c>
      <c r="U42" s="22">
        <f t="shared" si="7"/>
        <v>555.6</v>
      </c>
    </row>
    <row r="43" spans="2:21" s="20" customFormat="1" ht="45" x14ac:dyDescent="0.25">
      <c r="B43" s="40">
        <v>396</v>
      </c>
      <c r="C43" s="40" t="s">
        <v>10</v>
      </c>
      <c r="D43" s="41" t="s">
        <v>756</v>
      </c>
      <c r="E43" s="79" t="s">
        <v>757</v>
      </c>
      <c r="F43" s="42">
        <v>2012</v>
      </c>
      <c r="G43" s="41" t="s">
        <v>13</v>
      </c>
      <c r="H43" s="43" t="s">
        <v>14</v>
      </c>
      <c r="I43" s="41" t="s">
        <v>15</v>
      </c>
      <c r="J43" s="44">
        <v>10</v>
      </c>
      <c r="K43" s="45">
        <v>2366.69</v>
      </c>
      <c r="L43" s="45">
        <v>23666.9</v>
      </c>
      <c r="M43" s="46" t="s">
        <v>16</v>
      </c>
      <c r="N43" s="46" t="s">
        <v>16</v>
      </c>
      <c r="O43" s="47">
        <v>252</v>
      </c>
      <c r="P43" s="47">
        <v>2520</v>
      </c>
      <c r="Q43" s="47">
        <v>504</v>
      </c>
      <c r="R43" s="19">
        <f t="shared" si="6"/>
        <v>302.39999999999998</v>
      </c>
      <c r="S43" s="48">
        <v>3024</v>
      </c>
      <c r="T43" s="49">
        <v>53</v>
      </c>
      <c r="U43" s="22">
        <f t="shared" si="7"/>
        <v>302.39999999999998</v>
      </c>
    </row>
    <row r="44" spans="2:21" s="20" customFormat="1" ht="45" x14ac:dyDescent="0.25">
      <c r="B44" s="40">
        <v>397</v>
      </c>
      <c r="C44" s="40" t="s">
        <v>10</v>
      </c>
      <c r="D44" s="41" t="s">
        <v>758</v>
      </c>
      <c r="E44" s="79" t="s">
        <v>759</v>
      </c>
      <c r="F44" s="42">
        <v>2012</v>
      </c>
      <c r="G44" s="41" t="s">
        <v>13</v>
      </c>
      <c r="H44" s="43" t="s">
        <v>14</v>
      </c>
      <c r="I44" s="41" t="s">
        <v>15</v>
      </c>
      <c r="J44" s="44">
        <v>10</v>
      </c>
      <c r="K44" s="45">
        <v>1498.8969999999999</v>
      </c>
      <c r="L44" s="45">
        <v>14988.97</v>
      </c>
      <c r="M44" s="46" t="s">
        <v>16</v>
      </c>
      <c r="N44" s="46" t="s">
        <v>16</v>
      </c>
      <c r="O44" s="47">
        <v>160</v>
      </c>
      <c r="P44" s="47">
        <v>1600</v>
      </c>
      <c r="Q44" s="47">
        <v>320</v>
      </c>
      <c r="R44" s="19">
        <f t="shared" si="6"/>
        <v>192</v>
      </c>
      <c r="S44" s="48">
        <v>1920</v>
      </c>
      <c r="T44" s="49">
        <v>53</v>
      </c>
      <c r="U44" s="22">
        <f t="shared" si="7"/>
        <v>192</v>
      </c>
    </row>
    <row r="45" spans="2:21" s="20" customFormat="1" ht="45" x14ac:dyDescent="0.25">
      <c r="B45" s="40">
        <v>398</v>
      </c>
      <c r="C45" s="40" t="s">
        <v>10</v>
      </c>
      <c r="D45" s="41" t="s">
        <v>760</v>
      </c>
      <c r="E45" s="79" t="s">
        <v>761</v>
      </c>
      <c r="F45" s="42">
        <v>2012</v>
      </c>
      <c r="G45" s="41" t="s">
        <v>13</v>
      </c>
      <c r="H45" s="43" t="s">
        <v>14</v>
      </c>
      <c r="I45" s="41" t="s">
        <v>15</v>
      </c>
      <c r="J45" s="44">
        <v>10</v>
      </c>
      <c r="K45" s="45">
        <v>1514.6780000000001</v>
      </c>
      <c r="L45" s="45">
        <v>15146.78</v>
      </c>
      <c r="M45" s="46" t="s">
        <v>16</v>
      </c>
      <c r="N45" s="46" t="s">
        <v>16</v>
      </c>
      <c r="O45" s="47">
        <v>162</v>
      </c>
      <c r="P45" s="47">
        <v>1620</v>
      </c>
      <c r="Q45" s="47">
        <v>324</v>
      </c>
      <c r="R45" s="19">
        <f t="shared" si="6"/>
        <v>194.4</v>
      </c>
      <c r="S45" s="48">
        <v>1944</v>
      </c>
      <c r="T45" s="49">
        <v>53</v>
      </c>
      <c r="U45" s="22">
        <f t="shared" si="7"/>
        <v>194.4</v>
      </c>
    </row>
    <row r="46" spans="2:21" s="20" customFormat="1" ht="45" x14ac:dyDescent="0.25">
      <c r="B46" s="40">
        <v>399</v>
      </c>
      <c r="C46" s="40" t="s">
        <v>10</v>
      </c>
      <c r="D46" s="41" t="s">
        <v>762</v>
      </c>
      <c r="E46" s="79" t="s">
        <v>763</v>
      </c>
      <c r="F46" s="42">
        <v>2012</v>
      </c>
      <c r="G46" s="41" t="s">
        <v>13</v>
      </c>
      <c r="H46" s="43" t="s">
        <v>14</v>
      </c>
      <c r="I46" s="41" t="s">
        <v>15</v>
      </c>
      <c r="J46" s="44">
        <v>5</v>
      </c>
      <c r="K46" s="45">
        <v>43389.243999999999</v>
      </c>
      <c r="L46" s="45">
        <v>216946.22</v>
      </c>
      <c r="M46" s="46" t="s">
        <v>16</v>
      </c>
      <c r="N46" s="46" t="s">
        <v>16</v>
      </c>
      <c r="O46" s="47">
        <v>4628</v>
      </c>
      <c r="P46" s="47">
        <v>23140</v>
      </c>
      <c r="Q46" s="47">
        <v>4628</v>
      </c>
      <c r="R46" s="19">
        <f t="shared" si="6"/>
        <v>5553.5999999999995</v>
      </c>
      <c r="S46" s="48">
        <v>27768</v>
      </c>
      <c r="T46" s="49">
        <v>53</v>
      </c>
      <c r="U46" s="22">
        <f t="shared" si="7"/>
        <v>2776.8</v>
      </c>
    </row>
    <row r="47" spans="2:21" s="20" customFormat="1" ht="45" x14ac:dyDescent="0.25">
      <c r="B47" s="40">
        <v>400</v>
      </c>
      <c r="C47" s="40" t="s">
        <v>10</v>
      </c>
      <c r="D47" s="41" t="s">
        <v>764</v>
      </c>
      <c r="E47" s="79" t="s">
        <v>765</v>
      </c>
      <c r="F47" s="42">
        <v>2012</v>
      </c>
      <c r="G47" s="41" t="s">
        <v>13</v>
      </c>
      <c r="H47" s="43" t="s">
        <v>14</v>
      </c>
      <c r="I47" s="41" t="s">
        <v>15</v>
      </c>
      <c r="J47" s="44">
        <v>5</v>
      </c>
      <c r="K47" s="45">
        <v>48280.394</v>
      </c>
      <c r="L47" s="45">
        <v>241401.97</v>
      </c>
      <c r="M47" s="46" t="s">
        <v>16</v>
      </c>
      <c r="N47" s="46" t="s">
        <v>16</v>
      </c>
      <c r="O47" s="47">
        <v>5149</v>
      </c>
      <c r="P47" s="47">
        <v>25745</v>
      </c>
      <c r="Q47" s="47">
        <v>5149</v>
      </c>
      <c r="R47" s="19">
        <f t="shared" si="6"/>
        <v>6178.8</v>
      </c>
      <c r="S47" s="48">
        <v>30894</v>
      </c>
      <c r="T47" s="49">
        <v>53</v>
      </c>
      <c r="U47" s="22">
        <f t="shared" si="7"/>
        <v>3089.4</v>
      </c>
    </row>
    <row r="48" spans="2:21" s="20" customFormat="1" ht="45" x14ac:dyDescent="0.25">
      <c r="B48" s="40">
        <v>401</v>
      </c>
      <c r="C48" s="40" t="s">
        <v>10</v>
      </c>
      <c r="D48" s="41" t="s">
        <v>766</v>
      </c>
      <c r="E48" s="79" t="s">
        <v>767</v>
      </c>
      <c r="F48" s="42">
        <v>2012</v>
      </c>
      <c r="G48" s="41" t="s">
        <v>13</v>
      </c>
      <c r="H48" s="43" t="s">
        <v>14</v>
      </c>
      <c r="I48" s="41" t="s">
        <v>15</v>
      </c>
      <c r="J48" s="44">
        <v>4</v>
      </c>
      <c r="K48" s="45">
        <v>1893.345</v>
      </c>
      <c r="L48" s="45">
        <v>7573.38</v>
      </c>
      <c r="M48" s="46" t="s">
        <v>16</v>
      </c>
      <c r="N48" s="46" t="s">
        <v>16</v>
      </c>
      <c r="O48" s="47">
        <v>202</v>
      </c>
      <c r="P48" s="47">
        <v>808</v>
      </c>
      <c r="Q48" s="47">
        <v>161.59999999999991</v>
      </c>
      <c r="R48" s="19">
        <f t="shared" si="6"/>
        <v>242.39999999999998</v>
      </c>
      <c r="S48" s="48">
        <v>969.59999999999991</v>
      </c>
      <c r="T48" s="49">
        <v>53</v>
      </c>
      <c r="U48" s="22">
        <f t="shared" si="7"/>
        <v>96.96</v>
      </c>
    </row>
    <row r="49" spans="2:21" s="20" customFormat="1" ht="45" x14ac:dyDescent="0.25">
      <c r="B49" s="40">
        <v>402</v>
      </c>
      <c r="C49" s="40" t="s">
        <v>10</v>
      </c>
      <c r="D49" s="41" t="s">
        <v>768</v>
      </c>
      <c r="E49" s="79" t="s">
        <v>769</v>
      </c>
      <c r="F49" s="42">
        <v>2012</v>
      </c>
      <c r="G49" s="41" t="s">
        <v>13</v>
      </c>
      <c r="H49" s="43" t="s">
        <v>14</v>
      </c>
      <c r="I49" s="41" t="s">
        <v>15</v>
      </c>
      <c r="J49" s="44">
        <v>10</v>
      </c>
      <c r="K49" s="45">
        <v>2840.0119999999997</v>
      </c>
      <c r="L49" s="45">
        <v>28400.12</v>
      </c>
      <c r="M49" s="46" t="s">
        <v>16</v>
      </c>
      <c r="N49" s="46" t="s">
        <v>16</v>
      </c>
      <c r="O49" s="47">
        <v>303</v>
      </c>
      <c r="P49" s="47">
        <v>3030</v>
      </c>
      <c r="Q49" s="47">
        <v>606</v>
      </c>
      <c r="R49" s="19">
        <f t="shared" si="6"/>
        <v>363.59999999999997</v>
      </c>
      <c r="S49" s="48">
        <v>3636</v>
      </c>
      <c r="T49" s="49">
        <v>53</v>
      </c>
      <c r="U49" s="22">
        <f t="shared" si="7"/>
        <v>363.6</v>
      </c>
    </row>
    <row r="50" spans="2:21" s="20" customFormat="1" ht="45" x14ac:dyDescent="0.25">
      <c r="B50" s="40">
        <v>403</v>
      </c>
      <c r="C50" s="40" t="s">
        <v>10</v>
      </c>
      <c r="D50" s="41" t="s">
        <v>770</v>
      </c>
      <c r="E50" s="79" t="s">
        <v>771</v>
      </c>
      <c r="F50" s="42">
        <v>2012</v>
      </c>
      <c r="G50" s="41" t="s">
        <v>13</v>
      </c>
      <c r="H50" s="43" t="s">
        <v>14</v>
      </c>
      <c r="I50" s="41" t="s">
        <v>15</v>
      </c>
      <c r="J50" s="44">
        <v>10</v>
      </c>
      <c r="K50" s="45">
        <v>3471.1379999999999</v>
      </c>
      <c r="L50" s="45">
        <v>34711.379999999997</v>
      </c>
      <c r="M50" s="46" t="s">
        <v>16</v>
      </c>
      <c r="N50" s="46" t="s">
        <v>16</v>
      </c>
      <c r="O50" s="47">
        <v>370</v>
      </c>
      <c r="P50" s="47">
        <v>3700</v>
      </c>
      <c r="Q50" s="47">
        <v>740</v>
      </c>
      <c r="R50" s="19">
        <f t="shared" si="6"/>
        <v>444</v>
      </c>
      <c r="S50" s="48">
        <v>4440</v>
      </c>
      <c r="T50" s="49">
        <v>53</v>
      </c>
      <c r="U50" s="22">
        <f t="shared" si="7"/>
        <v>444</v>
      </c>
    </row>
    <row r="51" spans="2:21" s="20" customFormat="1" ht="45" x14ac:dyDescent="0.25">
      <c r="B51" s="40">
        <v>404</v>
      </c>
      <c r="C51" s="40" t="s">
        <v>10</v>
      </c>
      <c r="D51" s="41" t="s">
        <v>772</v>
      </c>
      <c r="E51" s="79" t="s">
        <v>773</v>
      </c>
      <c r="F51" s="42">
        <v>2012</v>
      </c>
      <c r="G51" s="41" t="s">
        <v>13</v>
      </c>
      <c r="H51" s="43" t="s">
        <v>14</v>
      </c>
      <c r="I51" s="41" t="s">
        <v>15</v>
      </c>
      <c r="J51" s="44">
        <v>10</v>
      </c>
      <c r="K51" s="45">
        <v>3660.4720000000002</v>
      </c>
      <c r="L51" s="45">
        <v>36604.720000000001</v>
      </c>
      <c r="M51" s="46" t="s">
        <v>16</v>
      </c>
      <c r="N51" s="46" t="s">
        <v>16</v>
      </c>
      <c r="O51" s="47">
        <v>390</v>
      </c>
      <c r="P51" s="47">
        <v>3900</v>
      </c>
      <c r="Q51" s="47">
        <v>780</v>
      </c>
      <c r="R51" s="19">
        <f t="shared" si="6"/>
        <v>468</v>
      </c>
      <c r="S51" s="48">
        <v>4680</v>
      </c>
      <c r="T51" s="49">
        <v>53</v>
      </c>
      <c r="U51" s="22">
        <f t="shared" si="7"/>
        <v>468</v>
      </c>
    </row>
    <row r="52" spans="2:21" s="20" customFormat="1" ht="30" x14ac:dyDescent="0.25">
      <c r="B52" s="40">
        <v>405</v>
      </c>
      <c r="C52" s="40" t="s">
        <v>10</v>
      </c>
      <c r="D52" s="41" t="s">
        <v>774</v>
      </c>
      <c r="E52" s="79" t="s">
        <v>775</v>
      </c>
      <c r="F52" s="42">
        <v>2012</v>
      </c>
      <c r="G52" s="41" t="s">
        <v>13</v>
      </c>
      <c r="H52" s="43" t="s">
        <v>14</v>
      </c>
      <c r="I52" s="41" t="s">
        <v>38</v>
      </c>
      <c r="J52" s="44">
        <v>8</v>
      </c>
      <c r="K52" s="45">
        <v>710.01125000000002</v>
      </c>
      <c r="L52" s="45">
        <v>5680.09</v>
      </c>
      <c r="M52" s="46" t="s">
        <v>16</v>
      </c>
      <c r="N52" s="46" t="s">
        <v>16</v>
      </c>
      <c r="O52" s="47">
        <v>76</v>
      </c>
      <c r="P52" s="47">
        <v>608</v>
      </c>
      <c r="Q52" s="47">
        <v>121.60000000000002</v>
      </c>
      <c r="R52" s="19">
        <f t="shared" si="6"/>
        <v>91.2</v>
      </c>
      <c r="S52" s="48">
        <v>729.6</v>
      </c>
      <c r="T52" s="49">
        <v>53</v>
      </c>
      <c r="U52" s="22">
        <f t="shared" si="7"/>
        <v>72.960000000000008</v>
      </c>
    </row>
    <row r="53" spans="2:21" s="20" customFormat="1" ht="30" x14ac:dyDescent="0.25">
      <c r="B53" s="40">
        <v>406</v>
      </c>
      <c r="C53" s="40" t="s">
        <v>10</v>
      </c>
      <c r="D53" s="41" t="s">
        <v>776</v>
      </c>
      <c r="E53" s="79" t="s">
        <v>777</v>
      </c>
      <c r="F53" s="42">
        <v>2012</v>
      </c>
      <c r="G53" s="41" t="s">
        <v>13</v>
      </c>
      <c r="H53" s="43" t="s">
        <v>14</v>
      </c>
      <c r="I53" s="41" t="s">
        <v>38</v>
      </c>
      <c r="J53" s="44">
        <v>10</v>
      </c>
      <c r="K53" s="45">
        <v>788.89700000000005</v>
      </c>
      <c r="L53" s="45">
        <v>7888.97</v>
      </c>
      <c r="M53" s="46" t="s">
        <v>16</v>
      </c>
      <c r="N53" s="46" t="s">
        <v>16</v>
      </c>
      <c r="O53" s="47">
        <v>84</v>
      </c>
      <c r="P53" s="47">
        <v>840</v>
      </c>
      <c r="Q53" s="47">
        <v>168</v>
      </c>
      <c r="R53" s="19">
        <f t="shared" si="6"/>
        <v>100.8</v>
      </c>
      <c r="S53" s="48">
        <v>1008</v>
      </c>
      <c r="T53" s="49">
        <v>53</v>
      </c>
      <c r="U53" s="22">
        <f t="shared" si="7"/>
        <v>100.8</v>
      </c>
    </row>
    <row r="54" spans="2:21" s="20" customFormat="1" ht="30" x14ac:dyDescent="0.25">
      <c r="B54" s="40">
        <v>407</v>
      </c>
      <c r="C54" s="40" t="s">
        <v>10</v>
      </c>
      <c r="D54" s="41" t="s">
        <v>778</v>
      </c>
      <c r="E54" s="79" t="s">
        <v>779</v>
      </c>
      <c r="F54" s="42">
        <v>2012</v>
      </c>
      <c r="G54" s="41" t="s">
        <v>13</v>
      </c>
      <c r="H54" s="43" t="s">
        <v>14</v>
      </c>
      <c r="I54" s="41" t="s">
        <v>38</v>
      </c>
      <c r="J54" s="44">
        <v>5</v>
      </c>
      <c r="K54" s="45">
        <v>9979.5300000000007</v>
      </c>
      <c r="L54" s="45">
        <v>49897.65</v>
      </c>
      <c r="M54" s="46" t="s">
        <v>16</v>
      </c>
      <c r="N54" s="46" t="s">
        <v>16</v>
      </c>
      <c r="O54" s="47">
        <v>1064</v>
      </c>
      <c r="P54" s="47">
        <v>5320</v>
      </c>
      <c r="Q54" s="47">
        <v>1064</v>
      </c>
      <c r="R54" s="19">
        <f t="shared" si="6"/>
        <v>1276.8</v>
      </c>
      <c r="S54" s="48">
        <v>6384</v>
      </c>
      <c r="T54" s="49">
        <v>53</v>
      </c>
      <c r="U54" s="22">
        <f t="shared" si="7"/>
        <v>638.40000000000009</v>
      </c>
    </row>
    <row r="55" spans="2:21" s="20" customFormat="1" ht="30" x14ac:dyDescent="0.25">
      <c r="B55" s="40">
        <v>408</v>
      </c>
      <c r="C55" s="40" t="s">
        <v>10</v>
      </c>
      <c r="D55" s="41" t="s">
        <v>780</v>
      </c>
      <c r="E55" s="79" t="s">
        <v>781</v>
      </c>
      <c r="F55" s="42">
        <v>2012</v>
      </c>
      <c r="G55" s="41" t="s">
        <v>13</v>
      </c>
      <c r="H55" s="43" t="s">
        <v>14</v>
      </c>
      <c r="I55" s="41" t="s">
        <v>38</v>
      </c>
      <c r="J55" s="44">
        <v>8</v>
      </c>
      <c r="K55" s="45">
        <v>898.64499999999998</v>
      </c>
      <c r="L55" s="45">
        <v>7189.16</v>
      </c>
      <c r="M55" s="46" t="s">
        <v>16</v>
      </c>
      <c r="N55" s="46" t="s">
        <v>16</v>
      </c>
      <c r="O55" s="47">
        <v>96</v>
      </c>
      <c r="P55" s="47">
        <v>768</v>
      </c>
      <c r="Q55" s="47">
        <v>153.59999999999991</v>
      </c>
      <c r="R55" s="19">
        <f t="shared" si="6"/>
        <v>115.19999999999999</v>
      </c>
      <c r="S55" s="48">
        <v>921.59999999999991</v>
      </c>
      <c r="T55" s="49">
        <v>53</v>
      </c>
      <c r="U55" s="22">
        <f t="shared" si="7"/>
        <v>92.16</v>
      </c>
    </row>
    <row r="56" spans="2:21" s="20" customFormat="1" ht="30" x14ac:dyDescent="0.25">
      <c r="B56" s="40">
        <v>409</v>
      </c>
      <c r="C56" s="40" t="s">
        <v>10</v>
      </c>
      <c r="D56" s="41" t="s">
        <v>782</v>
      </c>
      <c r="E56" s="79" t="s">
        <v>783</v>
      </c>
      <c r="F56" s="42">
        <v>2012</v>
      </c>
      <c r="G56" s="41" t="s">
        <v>13</v>
      </c>
      <c r="H56" s="43" t="s">
        <v>14</v>
      </c>
      <c r="I56" s="41" t="s">
        <v>38</v>
      </c>
      <c r="J56" s="44">
        <v>1</v>
      </c>
      <c r="K56" s="45">
        <v>1104.45</v>
      </c>
      <c r="L56" s="45">
        <v>1104.45</v>
      </c>
      <c r="M56" s="46" t="s">
        <v>16</v>
      </c>
      <c r="N56" s="46" t="s">
        <v>16</v>
      </c>
      <c r="O56" s="47">
        <v>118</v>
      </c>
      <c r="P56" s="47">
        <v>118</v>
      </c>
      <c r="Q56" s="47">
        <v>23.599999999999994</v>
      </c>
      <c r="R56" s="19">
        <f t="shared" si="6"/>
        <v>141.6</v>
      </c>
      <c r="S56" s="48">
        <v>141.6</v>
      </c>
      <c r="T56" s="49">
        <v>53</v>
      </c>
      <c r="U56" s="22">
        <f t="shared" si="7"/>
        <v>14.16</v>
      </c>
    </row>
    <row r="57" spans="2:21" s="20" customFormat="1" ht="30" x14ac:dyDescent="0.25">
      <c r="B57" s="40">
        <v>410</v>
      </c>
      <c r="C57" s="40" t="s">
        <v>10</v>
      </c>
      <c r="D57" s="41" t="s">
        <v>784</v>
      </c>
      <c r="E57" s="79" t="s">
        <v>785</v>
      </c>
      <c r="F57" s="42">
        <v>2012</v>
      </c>
      <c r="G57" s="41" t="s">
        <v>13</v>
      </c>
      <c r="H57" s="43" t="s">
        <v>14</v>
      </c>
      <c r="I57" s="41" t="s">
        <v>38</v>
      </c>
      <c r="J57" s="44">
        <v>10</v>
      </c>
      <c r="K57" s="45">
        <v>1467.345</v>
      </c>
      <c r="L57" s="45">
        <v>14673.45</v>
      </c>
      <c r="M57" s="46" t="s">
        <v>16</v>
      </c>
      <c r="N57" s="46" t="s">
        <v>16</v>
      </c>
      <c r="O57" s="47">
        <v>156</v>
      </c>
      <c r="P57" s="47">
        <v>1560</v>
      </c>
      <c r="Q57" s="47">
        <v>312</v>
      </c>
      <c r="R57" s="19">
        <f t="shared" si="6"/>
        <v>187.2</v>
      </c>
      <c r="S57" s="48">
        <v>1872</v>
      </c>
      <c r="T57" s="49">
        <v>53</v>
      </c>
      <c r="U57" s="22">
        <f t="shared" si="7"/>
        <v>187.2</v>
      </c>
    </row>
    <row r="58" spans="2:21" s="20" customFormat="1" ht="45" x14ac:dyDescent="0.25">
      <c r="B58" s="40">
        <v>411</v>
      </c>
      <c r="C58" s="40" t="s">
        <v>10</v>
      </c>
      <c r="D58" s="41" t="s">
        <v>786</v>
      </c>
      <c r="E58" s="79" t="s">
        <v>787</v>
      </c>
      <c r="F58" s="42">
        <v>2012</v>
      </c>
      <c r="G58" s="41" t="s">
        <v>13</v>
      </c>
      <c r="H58" s="43" t="s">
        <v>14</v>
      </c>
      <c r="I58" s="41" t="s">
        <v>15</v>
      </c>
      <c r="J58" s="44">
        <v>6</v>
      </c>
      <c r="K58" s="45">
        <v>3313.3566666666666</v>
      </c>
      <c r="L58" s="45">
        <v>19880.14</v>
      </c>
      <c r="M58" s="46" t="s">
        <v>16</v>
      </c>
      <c r="N58" s="46" t="s">
        <v>16</v>
      </c>
      <c r="O58" s="47">
        <v>353</v>
      </c>
      <c r="P58" s="47">
        <v>2118</v>
      </c>
      <c r="Q58" s="47">
        <v>423.59999999999991</v>
      </c>
      <c r="R58" s="19">
        <f t="shared" si="6"/>
        <v>423.59999999999997</v>
      </c>
      <c r="S58" s="48">
        <v>2541.6</v>
      </c>
      <c r="T58" s="49">
        <v>53</v>
      </c>
      <c r="U58" s="22">
        <f t="shared" si="7"/>
        <v>254.16</v>
      </c>
    </row>
    <row r="59" spans="2:21" s="20" customFormat="1" ht="30" x14ac:dyDescent="0.25">
      <c r="B59" s="40">
        <v>412</v>
      </c>
      <c r="C59" s="40" t="s">
        <v>10</v>
      </c>
      <c r="D59" s="41" t="s">
        <v>788</v>
      </c>
      <c r="E59" s="79" t="s">
        <v>789</v>
      </c>
      <c r="F59" s="42">
        <v>2012</v>
      </c>
      <c r="G59" s="41" t="s">
        <v>13</v>
      </c>
      <c r="H59" s="43" t="s">
        <v>14</v>
      </c>
      <c r="I59" s="41" t="s">
        <v>38</v>
      </c>
      <c r="J59" s="44">
        <v>5</v>
      </c>
      <c r="K59" s="45">
        <v>4417.8160000000007</v>
      </c>
      <c r="L59" s="45">
        <v>22089.08</v>
      </c>
      <c r="M59" s="46" t="s">
        <v>16</v>
      </c>
      <c r="N59" s="46" t="s">
        <v>16</v>
      </c>
      <c r="O59" s="47">
        <v>471</v>
      </c>
      <c r="P59" s="47">
        <v>2355</v>
      </c>
      <c r="Q59" s="47">
        <v>471</v>
      </c>
      <c r="R59" s="19">
        <f t="shared" si="6"/>
        <v>565.19999999999993</v>
      </c>
      <c r="S59" s="48">
        <v>2826</v>
      </c>
      <c r="T59" s="49">
        <v>53</v>
      </c>
      <c r="U59" s="22">
        <f t="shared" si="7"/>
        <v>282.60000000000002</v>
      </c>
    </row>
    <row r="60" spans="2:21" s="20" customFormat="1" ht="30" x14ac:dyDescent="0.25">
      <c r="B60" s="40">
        <v>413</v>
      </c>
      <c r="C60" s="40" t="s">
        <v>10</v>
      </c>
      <c r="D60" s="41" t="s">
        <v>790</v>
      </c>
      <c r="E60" s="79" t="s">
        <v>791</v>
      </c>
      <c r="F60" s="42">
        <v>2012</v>
      </c>
      <c r="G60" s="41" t="s">
        <v>13</v>
      </c>
      <c r="H60" s="43" t="s">
        <v>14</v>
      </c>
      <c r="I60" s="41" t="s">
        <v>38</v>
      </c>
      <c r="J60" s="44">
        <v>5</v>
      </c>
      <c r="K60" s="45">
        <v>8677.8520000000008</v>
      </c>
      <c r="L60" s="45">
        <v>43389.26</v>
      </c>
      <c r="M60" s="46" t="s">
        <v>16</v>
      </c>
      <c r="N60" s="46" t="s">
        <v>16</v>
      </c>
      <c r="O60" s="47">
        <v>926</v>
      </c>
      <c r="P60" s="47">
        <v>4630</v>
      </c>
      <c r="Q60" s="47">
        <v>926</v>
      </c>
      <c r="R60" s="19">
        <f t="shared" si="6"/>
        <v>1111.2</v>
      </c>
      <c r="S60" s="48">
        <v>5556</v>
      </c>
      <c r="T60" s="49">
        <v>53</v>
      </c>
      <c r="U60" s="22">
        <f t="shared" si="7"/>
        <v>555.6</v>
      </c>
    </row>
    <row r="61" spans="2:21" s="20" customFormat="1" ht="30" x14ac:dyDescent="0.25">
      <c r="B61" s="40">
        <v>414</v>
      </c>
      <c r="C61" s="40" t="s">
        <v>10</v>
      </c>
      <c r="D61" s="41" t="s">
        <v>792</v>
      </c>
      <c r="E61" s="79" t="s">
        <v>793</v>
      </c>
      <c r="F61" s="42">
        <v>2012</v>
      </c>
      <c r="G61" s="41" t="s">
        <v>13</v>
      </c>
      <c r="H61" s="43" t="s">
        <v>14</v>
      </c>
      <c r="I61" s="41" t="s">
        <v>15</v>
      </c>
      <c r="J61" s="44">
        <v>5</v>
      </c>
      <c r="K61" s="45">
        <v>15470.614000000001</v>
      </c>
      <c r="L61" s="45">
        <v>77353.070000000007</v>
      </c>
      <c r="M61" s="46" t="s">
        <v>16</v>
      </c>
      <c r="N61" s="46" t="s">
        <v>16</v>
      </c>
      <c r="O61" s="47">
        <v>1650</v>
      </c>
      <c r="P61" s="47">
        <v>8250</v>
      </c>
      <c r="Q61" s="47">
        <v>1650</v>
      </c>
      <c r="R61" s="19">
        <f t="shared" si="6"/>
        <v>1980</v>
      </c>
      <c r="S61" s="48">
        <v>9900</v>
      </c>
      <c r="T61" s="49">
        <v>53</v>
      </c>
      <c r="U61" s="22">
        <f t="shared" si="7"/>
        <v>990</v>
      </c>
    </row>
    <row r="62" spans="2:21" s="20" customFormat="1" ht="30" x14ac:dyDescent="0.25">
      <c r="B62" s="40">
        <v>415</v>
      </c>
      <c r="C62" s="40" t="s">
        <v>10</v>
      </c>
      <c r="D62" s="41" t="s">
        <v>794</v>
      </c>
      <c r="E62" s="79" t="s">
        <v>795</v>
      </c>
      <c r="F62" s="42">
        <v>2012</v>
      </c>
      <c r="G62" s="41" t="s">
        <v>13</v>
      </c>
      <c r="H62" s="43" t="s">
        <v>14</v>
      </c>
      <c r="I62" s="41" t="s">
        <v>38</v>
      </c>
      <c r="J62" s="44">
        <v>9</v>
      </c>
      <c r="K62" s="45">
        <v>915.1155555555556</v>
      </c>
      <c r="L62" s="45">
        <v>8236.0400000000009</v>
      </c>
      <c r="M62" s="46" t="s">
        <v>16</v>
      </c>
      <c r="N62" s="46" t="s">
        <v>16</v>
      </c>
      <c r="O62" s="47">
        <v>98</v>
      </c>
      <c r="P62" s="47">
        <v>882</v>
      </c>
      <c r="Q62" s="47">
        <v>176.39999999999986</v>
      </c>
      <c r="R62" s="19">
        <f t="shared" si="6"/>
        <v>117.6</v>
      </c>
      <c r="S62" s="48">
        <v>1058.3999999999999</v>
      </c>
      <c r="T62" s="49">
        <v>53</v>
      </c>
      <c r="U62" s="22">
        <f t="shared" si="7"/>
        <v>105.83999999999997</v>
      </c>
    </row>
    <row r="63" spans="2:21" s="20" customFormat="1" ht="30" x14ac:dyDescent="0.25">
      <c r="B63" s="40">
        <v>416</v>
      </c>
      <c r="C63" s="40" t="s">
        <v>10</v>
      </c>
      <c r="D63" s="41" t="s">
        <v>796</v>
      </c>
      <c r="E63" s="79" t="s">
        <v>797</v>
      </c>
      <c r="F63" s="42">
        <v>2012</v>
      </c>
      <c r="G63" s="41" t="s">
        <v>13</v>
      </c>
      <c r="H63" s="43" t="s">
        <v>14</v>
      </c>
      <c r="I63" s="41" t="s">
        <v>38</v>
      </c>
      <c r="J63" s="44">
        <v>10</v>
      </c>
      <c r="K63" s="45">
        <v>2051.127</v>
      </c>
      <c r="L63" s="45">
        <v>20511.27</v>
      </c>
      <c r="M63" s="46" t="s">
        <v>16</v>
      </c>
      <c r="N63" s="46" t="s">
        <v>16</v>
      </c>
      <c r="O63" s="47">
        <v>219</v>
      </c>
      <c r="P63" s="47">
        <v>2190</v>
      </c>
      <c r="Q63" s="47">
        <v>438</v>
      </c>
      <c r="R63" s="19">
        <f t="shared" si="6"/>
        <v>262.8</v>
      </c>
      <c r="S63" s="48">
        <v>2628</v>
      </c>
      <c r="T63" s="49">
        <v>53</v>
      </c>
      <c r="U63" s="22">
        <f t="shared" si="7"/>
        <v>262.8</v>
      </c>
    </row>
    <row r="64" spans="2:21" s="20" customFormat="1" ht="30" x14ac:dyDescent="0.25">
      <c r="B64" s="40">
        <v>417</v>
      </c>
      <c r="C64" s="40" t="s">
        <v>10</v>
      </c>
      <c r="D64" s="41" t="s">
        <v>798</v>
      </c>
      <c r="E64" s="79" t="s">
        <v>799</v>
      </c>
      <c r="F64" s="42">
        <v>2012</v>
      </c>
      <c r="G64" s="41" t="s">
        <v>13</v>
      </c>
      <c r="H64" s="43" t="s">
        <v>14</v>
      </c>
      <c r="I64" s="41" t="s">
        <v>38</v>
      </c>
      <c r="J64" s="44">
        <v>8</v>
      </c>
      <c r="K64" s="45">
        <v>7178.9437500000004</v>
      </c>
      <c r="L64" s="45">
        <v>57431.55</v>
      </c>
      <c r="M64" s="46" t="s">
        <v>16</v>
      </c>
      <c r="N64" s="46" t="s">
        <v>16</v>
      </c>
      <c r="O64" s="47">
        <v>766</v>
      </c>
      <c r="P64" s="47">
        <v>6128</v>
      </c>
      <c r="Q64" s="47">
        <v>1225.5999999999995</v>
      </c>
      <c r="R64" s="19">
        <f t="shared" si="6"/>
        <v>919.19999999999993</v>
      </c>
      <c r="S64" s="48">
        <v>7353.5999999999995</v>
      </c>
      <c r="T64" s="49">
        <v>53</v>
      </c>
      <c r="U64" s="22">
        <f t="shared" si="7"/>
        <v>735.36</v>
      </c>
    </row>
    <row r="65" spans="2:21" s="20" customFormat="1" ht="30" x14ac:dyDescent="0.25">
      <c r="B65" s="40">
        <v>418</v>
      </c>
      <c r="C65" s="40" t="s">
        <v>10</v>
      </c>
      <c r="D65" s="41" t="s">
        <v>800</v>
      </c>
      <c r="E65" s="79" t="s">
        <v>801</v>
      </c>
      <c r="F65" s="42">
        <v>2012</v>
      </c>
      <c r="G65" s="41" t="s">
        <v>13</v>
      </c>
      <c r="H65" s="43" t="s">
        <v>14</v>
      </c>
      <c r="I65" s="41" t="s">
        <v>15</v>
      </c>
      <c r="J65" s="44">
        <v>1</v>
      </c>
      <c r="K65" s="45">
        <v>15067.9</v>
      </c>
      <c r="L65" s="45">
        <v>15067.9</v>
      </c>
      <c r="M65" s="46" t="s">
        <v>16</v>
      </c>
      <c r="N65" s="46" t="s">
        <v>16</v>
      </c>
      <c r="O65" s="47">
        <v>1607</v>
      </c>
      <c r="P65" s="47">
        <v>1607</v>
      </c>
      <c r="Q65" s="47">
        <v>321.39999999999986</v>
      </c>
      <c r="R65" s="19">
        <f t="shared" si="6"/>
        <v>1928.3999999999999</v>
      </c>
      <c r="S65" s="48">
        <v>1928.3999999999999</v>
      </c>
      <c r="T65" s="49">
        <v>53</v>
      </c>
      <c r="U65" s="22">
        <f t="shared" si="7"/>
        <v>192.83999999999997</v>
      </c>
    </row>
    <row r="66" spans="2:21" s="20" customFormat="1" ht="45" x14ac:dyDescent="0.25">
      <c r="B66" s="40">
        <v>419</v>
      </c>
      <c r="C66" s="40" t="s">
        <v>10</v>
      </c>
      <c r="D66" s="41" t="s">
        <v>802</v>
      </c>
      <c r="E66" s="79" t="s">
        <v>803</v>
      </c>
      <c r="F66" s="42">
        <v>2012</v>
      </c>
      <c r="G66" s="41" t="s">
        <v>13</v>
      </c>
      <c r="H66" s="43" t="s">
        <v>14</v>
      </c>
      <c r="I66" s="41" t="s">
        <v>15</v>
      </c>
      <c r="J66" s="44">
        <v>5</v>
      </c>
      <c r="K66" s="45">
        <v>15067.898000000001</v>
      </c>
      <c r="L66" s="45">
        <v>75339.490000000005</v>
      </c>
      <c r="M66" s="46" t="s">
        <v>16</v>
      </c>
      <c r="N66" s="46" t="s">
        <v>16</v>
      </c>
      <c r="O66" s="47">
        <v>1607</v>
      </c>
      <c r="P66" s="47">
        <v>8035</v>
      </c>
      <c r="Q66" s="47">
        <v>1607</v>
      </c>
      <c r="R66" s="19">
        <f t="shared" si="6"/>
        <v>1928.3999999999999</v>
      </c>
      <c r="S66" s="48">
        <v>9642</v>
      </c>
      <c r="T66" s="49">
        <v>53</v>
      </c>
      <c r="U66" s="22">
        <f t="shared" si="7"/>
        <v>964.2</v>
      </c>
    </row>
    <row r="67" spans="2:21" s="20" customFormat="1" ht="45" x14ac:dyDescent="0.25">
      <c r="B67" s="40">
        <v>420</v>
      </c>
      <c r="C67" s="40" t="s">
        <v>10</v>
      </c>
      <c r="D67" s="41" t="s">
        <v>804</v>
      </c>
      <c r="E67" s="79" t="s">
        <v>805</v>
      </c>
      <c r="F67" s="42">
        <v>2012</v>
      </c>
      <c r="G67" s="41" t="s">
        <v>13</v>
      </c>
      <c r="H67" s="43" t="s">
        <v>14</v>
      </c>
      <c r="I67" s="41" t="s">
        <v>15</v>
      </c>
      <c r="J67" s="44">
        <v>5</v>
      </c>
      <c r="K67" s="45">
        <v>16251.242000000002</v>
      </c>
      <c r="L67" s="45">
        <v>81256.210000000006</v>
      </c>
      <c r="M67" s="46" t="s">
        <v>16</v>
      </c>
      <c r="N67" s="46" t="s">
        <v>16</v>
      </c>
      <c r="O67" s="47">
        <v>1733</v>
      </c>
      <c r="P67" s="47">
        <v>8665</v>
      </c>
      <c r="Q67" s="47">
        <v>1733</v>
      </c>
      <c r="R67" s="19">
        <f t="shared" si="6"/>
        <v>2079.6</v>
      </c>
      <c r="S67" s="48">
        <v>10398</v>
      </c>
      <c r="T67" s="49">
        <v>53</v>
      </c>
      <c r="U67" s="22">
        <f t="shared" si="7"/>
        <v>1039.8</v>
      </c>
    </row>
    <row r="68" spans="2:21" s="20" customFormat="1" ht="30" x14ac:dyDescent="0.25">
      <c r="B68" s="40">
        <v>421</v>
      </c>
      <c r="C68" s="40" t="s">
        <v>10</v>
      </c>
      <c r="D68" s="41" t="s">
        <v>806</v>
      </c>
      <c r="E68" s="79" t="s">
        <v>807</v>
      </c>
      <c r="F68" s="42">
        <v>2012</v>
      </c>
      <c r="G68" s="41" t="s">
        <v>13</v>
      </c>
      <c r="H68" s="43" t="s">
        <v>14</v>
      </c>
      <c r="I68" s="41" t="s">
        <v>38</v>
      </c>
      <c r="J68" s="44">
        <v>2</v>
      </c>
      <c r="K68" s="45">
        <v>1893.345</v>
      </c>
      <c r="L68" s="45">
        <v>3786.69</v>
      </c>
      <c r="M68" s="46" t="s">
        <v>16</v>
      </c>
      <c r="N68" s="46" t="s">
        <v>16</v>
      </c>
      <c r="O68" s="47">
        <v>202</v>
      </c>
      <c r="P68" s="47">
        <v>404</v>
      </c>
      <c r="Q68" s="47">
        <v>80.799999999999955</v>
      </c>
      <c r="R68" s="19">
        <f t="shared" si="6"/>
        <v>242.39999999999998</v>
      </c>
      <c r="S68" s="48">
        <v>484.79999999999995</v>
      </c>
      <c r="T68" s="49">
        <v>53</v>
      </c>
      <c r="U68" s="22">
        <f t="shared" si="7"/>
        <v>48.48</v>
      </c>
    </row>
    <row r="69" spans="2:21" s="20" customFormat="1" ht="30" x14ac:dyDescent="0.25">
      <c r="B69" s="40">
        <v>422</v>
      </c>
      <c r="C69" s="40" t="s">
        <v>10</v>
      </c>
      <c r="D69" s="41" t="s">
        <v>808</v>
      </c>
      <c r="E69" s="79" t="s">
        <v>809</v>
      </c>
      <c r="F69" s="42">
        <v>2012</v>
      </c>
      <c r="G69" s="41" t="s">
        <v>13</v>
      </c>
      <c r="H69" s="43" t="s">
        <v>14</v>
      </c>
      <c r="I69" s="41" t="s">
        <v>38</v>
      </c>
      <c r="J69" s="44">
        <v>14</v>
      </c>
      <c r="K69" s="45">
        <v>1972.9328571428573</v>
      </c>
      <c r="L69" s="45">
        <v>27621.06</v>
      </c>
      <c r="M69" s="46" t="s">
        <v>16</v>
      </c>
      <c r="N69" s="46" t="s">
        <v>16</v>
      </c>
      <c r="O69" s="47">
        <v>210</v>
      </c>
      <c r="P69" s="47">
        <v>2940</v>
      </c>
      <c r="Q69" s="47">
        <v>588</v>
      </c>
      <c r="R69" s="19">
        <f t="shared" si="6"/>
        <v>252</v>
      </c>
      <c r="S69" s="48">
        <v>3528</v>
      </c>
      <c r="T69" s="49">
        <v>53</v>
      </c>
      <c r="U69" s="22">
        <f t="shared" si="7"/>
        <v>352.8</v>
      </c>
    </row>
    <row r="70" spans="2:21" s="20" customFormat="1" ht="30" x14ac:dyDescent="0.25">
      <c r="B70" s="40">
        <v>423</v>
      </c>
      <c r="C70" s="40" t="s">
        <v>10</v>
      </c>
      <c r="D70" s="41" t="s">
        <v>810</v>
      </c>
      <c r="E70" s="79" t="s">
        <v>811</v>
      </c>
      <c r="F70" s="42">
        <v>2012</v>
      </c>
      <c r="G70" s="41" t="s">
        <v>13</v>
      </c>
      <c r="H70" s="43" t="s">
        <v>14</v>
      </c>
      <c r="I70" s="41" t="s">
        <v>38</v>
      </c>
      <c r="J70" s="44">
        <v>10</v>
      </c>
      <c r="K70" s="45">
        <v>4733.3680000000004</v>
      </c>
      <c r="L70" s="45">
        <v>47333.68</v>
      </c>
      <c r="M70" s="46" t="s">
        <v>16</v>
      </c>
      <c r="N70" s="46" t="s">
        <v>16</v>
      </c>
      <c r="O70" s="47">
        <v>505</v>
      </c>
      <c r="P70" s="47">
        <v>5050</v>
      </c>
      <c r="Q70" s="47">
        <v>1010</v>
      </c>
      <c r="R70" s="19">
        <f t="shared" si="6"/>
        <v>606</v>
      </c>
      <c r="S70" s="48">
        <v>6060</v>
      </c>
      <c r="T70" s="49">
        <v>53</v>
      </c>
      <c r="U70" s="22">
        <f t="shared" si="7"/>
        <v>606</v>
      </c>
    </row>
    <row r="71" spans="2:21" s="20" customFormat="1" ht="30" x14ac:dyDescent="0.25">
      <c r="B71" s="40">
        <v>424</v>
      </c>
      <c r="C71" s="40" t="s">
        <v>10</v>
      </c>
      <c r="D71" s="41" t="s">
        <v>812</v>
      </c>
      <c r="E71" s="79" t="s">
        <v>813</v>
      </c>
      <c r="F71" s="42">
        <v>2012</v>
      </c>
      <c r="G71" s="41" t="s">
        <v>13</v>
      </c>
      <c r="H71" s="43" t="s">
        <v>14</v>
      </c>
      <c r="I71" s="41" t="s">
        <v>38</v>
      </c>
      <c r="J71" s="44">
        <v>10</v>
      </c>
      <c r="K71" s="45">
        <v>5048.92</v>
      </c>
      <c r="L71" s="45">
        <v>50489.2</v>
      </c>
      <c r="M71" s="46" t="s">
        <v>16</v>
      </c>
      <c r="N71" s="46" t="s">
        <v>16</v>
      </c>
      <c r="O71" s="47">
        <v>538</v>
      </c>
      <c r="P71" s="47">
        <v>5380</v>
      </c>
      <c r="Q71" s="47">
        <v>1076</v>
      </c>
      <c r="R71" s="19">
        <f t="shared" si="6"/>
        <v>645.6</v>
      </c>
      <c r="S71" s="48">
        <v>6456</v>
      </c>
      <c r="T71" s="49">
        <v>53</v>
      </c>
      <c r="U71" s="22">
        <f t="shared" si="7"/>
        <v>645.6</v>
      </c>
    </row>
    <row r="72" spans="2:21" s="20" customFormat="1" ht="30" x14ac:dyDescent="0.25">
      <c r="B72" s="40">
        <v>425</v>
      </c>
      <c r="C72" s="40" t="s">
        <v>10</v>
      </c>
      <c r="D72" s="41" t="s">
        <v>814</v>
      </c>
      <c r="E72" s="79" t="s">
        <v>815</v>
      </c>
      <c r="F72" s="42">
        <v>2012</v>
      </c>
      <c r="G72" s="41" t="s">
        <v>13</v>
      </c>
      <c r="H72" s="43" t="s">
        <v>14</v>
      </c>
      <c r="I72" s="41" t="s">
        <v>38</v>
      </c>
      <c r="J72" s="44">
        <v>10</v>
      </c>
      <c r="K72" s="45">
        <v>5522.2650000000003</v>
      </c>
      <c r="L72" s="45">
        <v>55222.65</v>
      </c>
      <c r="M72" s="46" t="s">
        <v>16</v>
      </c>
      <c r="N72" s="46" t="s">
        <v>16</v>
      </c>
      <c r="O72" s="47">
        <v>589</v>
      </c>
      <c r="P72" s="47">
        <v>5890</v>
      </c>
      <c r="Q72" s="47">
        <v>1178</v>
      </c>
      <c r="R72" s="19">
        <f t="shared" si="6"/>
        <v>706.8</v>
      </c>
      <c r="S72" s="48">
        <v>7068</v>
      </c>
      <c r="T72" s="49">
        <v>53</v>
      </c>
      <c r="U72" s="22">
        <f t="shared" si="7"/>
        <v>706.80000000000007</v>
      </c>
    </row>
    <row r="73" spans="2:21" s="20" customFormat="1" ht="30" x14ac:dyDescent="0.25">
      <c r="B73" s="40">
        <v>426</v>
      </c>
      <c r="C73" s="40" t="s">
        <v>10</v>
      </c>
      <c r="D73" s="41" t="s">
        <v>816</v>
      </c>
      <c r="E73" s="79" t="s">
        <v>817</v>
      </c>
      <c r="F73" s="42">
        <v>2012</v>
      </c>
      <c r="G73" s="41" t="s">
        <v>13</v>
      </c>
      <c r="H73" s="43" t="s">
        <v>14</v>
      </c>
      <c r="I73" s="41" t="s">
        <v>38</v>
      </c>
      <c r="J73" s="44">
        <v>1</v>
      </c>
      <c r="K73" s="45">
        <v>66267.210000000006</v>
      </c>
      <c r="L73" s="45">
        <v>66267.210000000006</v>
      </c>
      <c r="M73" s="46" t="s">
        <v>16</v>
      </c>
      <c r="N73" s="46" t="s">
        <v>16</v>
      </c>
      <c r="O73" s="47">
        <v>7068</v>
      </c>
      <c r="P73" s="47">
        <v>7068</v>
      </c>
      <c r="Q73" s="47">
        <v>1413.6000000000004</v>
      </c>
      <c r="R73" s="19">
        <f t="shared" si="6"/>
        <v>8481.6</v>
      </c>
      <c r="S73" s="48">
        <v>8481.6</v>
      </c>
      <c r="T73" s="49">
        <v>53</v>
      </c>
      <c r="U73" s="22">
        <f t="shared" si="7"/>
        <v>848.16000000000008</v>
      </c>
    </row>
    <row r="74" spans="2:21" s="20" customFormat="1" ht="60" x14ac:dyDescent="0.25">
      <c r="B74" s="40">
        <v>427</v>
      </c>
      <c r="C74" s="40" t="s">
        <v>10</v>
      </c>
      <c r="D74" s="41" t="s">
        <v>818</v>
      </c>
      <c r="E74" s="79" t="s">
        <v>819</v>
      </c>
      <c r="F74" s="42">
        <v>2012</v>
      </c>
      <c r="G74" s="41" t="s">
        <v>13</v>
      </c>
      <c r="H74" s="43" t="s">
        <v>14</v>
      </c>
      <c r="I74" s="41" t="s">
        <v>15</v>
      </c>
      <c r="J74" s="44">
        <v>4</v>
      </c>
      <c r="K74" s="45">
        <v>66267.212499999994</v>
      </c>
      <c r="L74" s="45">
        <v>265068.84999999998</v>
      </c>
      <c r="M74" s="46" t="s">
        <v>16</v>
      </c>
      <c r="N74" s="46" t="s">
        <v>16</v>
      </c>
      <c r="O74" s="47">
        <v>7068</v>
      </c>
      <c r="P74" s="47">
        <v>28272</v>
      </c>
      <c r="Q74" s="47">
        <v>5654.4000000000015</v>
      </c>
      <c r="R74" s="19">
        <f t="shared" si="6"/>
        <v>8481.6</v>
      </c>
      <c r="S74" s="48">
        <v>33926.400000000001</v>
      </c>
      <c r="T74" s="49">
        <v>53</v>
      </c>
      <c r="U74" s="22">
        <f t="shared" si="7"/>
        <v>3392.6400000000003</v>
      </c>
    </row>
    <row r="75" spans="2:21" s="20" customFormat="1" x14ac:dyDescent="0.25">
      <c r="B75" s="40">
        <v>444</v>
      </c>
      <c r="C75" s="40" t="s">
        <v>10</v>
      </c>
      <c r="D75" s="41" t="s">
        <v>851</v>
      </c>
      <c r="E75" s="79" t="s">
        <v>852</v>
      </c>
      <c r="F75" s="42">
        <v>2012</v>
      </c>
      <c r="G75" s="41" t="s">
        <v>13</v>
      </c>
      <c r="H75" s="43" t="s">
        <v>14</v>
      </c>
      <c r="I75" s="41" t="s">
        <v>15</v>
      </c>
      <c r="J75" s="44">
        <v>6</v>
      </c>
      <c r="K75" s="45">
        <v>604.53499999999997</v>
      </c>
      <c r="L75" s="45">
        <v>3627.21</v>
      </c>
      <c r="M75" s="46" t="s">
        <v>16</v>
      </c>
      <c r="N75" s="46" t="s">
        <v>16</v>
      </c>
      <c r="O75" s="47">
        <v>64</v>
      </c>
      <c r="P75" s="47">
        <v>384</v>
      </c>
      <c r="Q75" s="47">
        <v>76.799999999999955</v>
      </c>
      <c r="R75" s="19">
        <f t="shared" si="6"/>
        <v>76.8</v>
      </c>
      <c r="S75" s="48">
        <v>460.79999999999995</v>
      </c>
      <c r="T75" s="50">
        <v>53</v>
      </c>
      <c r="U75" s="22">
        <f t="shared" si="7"/>
        <v>46.08</v>
      </c>
    </row>
    <row r="76" spans="2:21" s="20" customFormat="1" x14ac:dyDescent="0.25">
      <c r="B76" s="40">
        <v>445</v>
      </c>
      <c r="C76" s="40" t="s">
        <v>10</v>
      </c>
      <c r="D76" s="41" t="s">
        <v>853</v>
      </c>
      <c r="E76" s="79" t="s">
        <v>854</v>
      </c>
      <c r="F76" s="42">
        <v>2012</v>
      </c>
      <c r="G76" s="41" t="s">
        <v>13</v>
      </c>
      <c r="H76" s="43" t="s">
        <v>14</v>
      </c>
      <c r="I76" s="41" t="s">
        <v>15</v>
      </c>
      <c r="J76" s="44">
        <v>2</v>
      </c>
      <c r="K76" s="45">
        <v>2847.45</v>
      </c>
      <c r="L76" s="45">
        <v>5694.9</v>
      </c>
      <c r="M76" s="46" t="s">
        <v>16</v>
      </c>
      <c r="N76" s="46" t="s">
        <v>16</v>
      </c>
      <c r="O76" s="47">
        <v>304</v>
      </c>
      <c r="P76" s="47">
        <v>608</v>
      </c>
      <c r="Q76" s="47">
        <v>121.60000000000002</v>
      </c>
      <c r="R76" s="19">
        <f t="shared" si="6"/>
        <v>364.8</v>
      </c>
      <c r="S76" s="48">
        <v>729.6</v>
      </c>
      <c r="T76" s="50">
        <v>53</v>
      </c>
      <c r="U76" s="22">
        <f t="shared" si="7"/>
        <v>72.960000000000008</v>
      </c>
    </row>
    <row r="77" spans="2:21" s="20" customFormat="1" ht="30" x14ac:dyDescent="0.25">
      <c r="B77" s="40">
        <v>446</v>
      </c>
      <c r="C77" s="40" t="s">
        <v>10</v>
      </c>
      <c r="D77" s="41" t="s">
        <v>855</v>
      </c>
      <c r="E77" s="79" t="s">
        <v>856</v>
      </c>
      <c r="F77" s="42">
        <v>2012</v>
      </c>
      <c r="G77" s="41" t="s">
        <v>13</v>
      </c>
      <c r="H77" s="43" t="s">
        <v>14</v>
      </c>
      <c r="I77" s="41" t="s">
        <v>15</v>
      </c>
      <c r="J77" s="44">
        <v>28</v>
      </c>
      <c r="K77" s="45">
        <v>590.53892857142853</v>
      </c>
      <c r="L77" s="45">
        <v>16535.09</v>
      </c>
      <c r="M77" s="46" t="s">
        <v>16</v>
      </c>
      <c r="N77" s="46" t="s">
        <v>16</v>
      </c>
      <c r="O77" s="47">
        <v>63</v>
      </c>
      <c r="P77" s="47">
        <v>1764</v>
      </c>
      <c r="Q77" s="47">
        <v>352.79999999999973</v>
      </c>
      <c r="R77" s="19">
        <f t="shared" si="6"/>
        <v>75.599999999999994</v>
      </c>
      <c r="S77" s="48">
        <v>2116.7999999999997</v>
      </c>
      <c r="T77" s="50">
        <v>53</v>
      </c>
      <c r="U77" s="22">
        <f t="shared" si="7"/>
        <v>211.67999999999995</v>
      </c>
    </row>
    <row r="78" spans="2:21" s="20" customFormat="1" ht="30" x14ac:dyDescent="0.25">
      <c r="B78" s="40">
        <v>447</v>
      </c>
      <c r="C78" s="40" t="s">
        <v>10</v>
      </c>
      <c r="D78" s="41" t="s">
        <v>857</v>
      </c>
      <c r="E78" s="79" t="s">
        <v>858</v>
      </c>
      <c r="F78" s="42">
        <v>2014</v>
      </c>
      <c r="G78" s="41" t="s">
        <v>13</v>
      </c>
      <c r="H78" s="43" t="s">
        <v>14</v>
      </c>
      <c r="I78" s="41" t="s">
        <v>15</v>
      </c>
      <c r="J78" s="44">
        <v>71</v>
      </c>
      <c r="K78" s="45">
        <v>380.06478873239433</v>
      </c>
      <c r="L78" s="45">
        <v>26984.6</v>
      </c>
      <c r="M78" s="46" t="s">
        <v>16</v>
      </c>
      <c r="N78" s="46" t="s">
        <v>16</v>
      </c>
      <c r="O78" s="47">
        <v>63</v>
      </c>
      <c r="P78" s="47">
        <v>4473</v>
      </c>
      <c r="Q78" s="47">
        <v>894.59999999999945</v>
      </c>
      <c r="R78" s="19">
        <f t="shared" si="6"/>
        <v>75.599999999999994</v>
      </c>
      <c r="S78" s="48">
        <v>5367.5999999999995</v>
      </c>
      <c r="T78" s="50">
        <v>53</v>
      </c>
      <c r="U78" s="22">
        <f t="shared" si="7"/>
        <v>536.76</v>
      </c>
    </row>
    <row r="79" spans="2:21" ht="30" x14ac:dyDescent="0.25">
      <c r="B79" s="40">
        <v>448</v>
      </c>
      <c r="C79" s="40" t="s">
        <v>10</v>
      </c>
      <c r="D79" s="41" t="s">
        <v>859</v>
      </c>
      <c r="E79" s="79" t="s">
        <v>860</v>
      </c>
      <c r="F79" s="42">
        <v>2012</v>
      </c>
      <c r="G79" s="41" t="s">
        <v>13</v>
      </c>
      <c r="H79" s="43" t="s">
        <v>14</v>
      </c>
      <c r="I79" s="41" t="s">
        <v>15</v>
      </c>
      <c r="J79" s="44">
        <v>16</v>
      </c>
      <c r="K79" s="45">
        <v>1637.173125</v>
      </c>
      <c r="L79" s="45">
        <v>26194.77</v>
      </c>
      <c r="M79" s="46" t="s">
        <v>16</v>
      </c>
      <c r="N79" s="46" t="s">
        <v>16</v>
      </c>
      <c r="O79" s="47">
        <v>175</v>
      </c>
      <c r="P79" s="47">
        <v>2800</v>
      </c>
      <c r="Q79" s="47">
        <v>560</v>
      </c>
      <c r="R79" s="19">
        <f t="shared" si="6"/>
        <v>210</v>
      </c>
      <c r="S79" s="48">
        <v>3360</v>
      </c>
      <c r="T79" s="50">
        <v>53</v>
      </c>
      <c r="U79" s="22">
        <f t="shared" si="7"/>
        <v>336</v>
      </c>
    </row>
    <row r="80" spans="2:21" ht="30" x14ac:dyDescent="0.25">
      <c r="B80" s="40">
        <v>449</v>
      </c>
      <c r="C80" s="40" t="s">
        <v>10</v>
      </c>
      <c r="D80" s="41" t="s">
        <v>861</v>
      </c>
      <c r="E80" s="79" t="s">
        <v>862</v>
      </c>
      <c r="F80" s="42">
        <v>2012</v>
      </c>
      <c r="G80" s="41" t="s">
        <v>13</v>
      </c>
      <c r="H80" s="43" t="s">
        <v>14</v>
      </c>
      <c r="I80" s="41" t="s">
        <v>15</v>
      </c>
      <c r="J80" s="44">
        <v>26</v>
      </c>
      <c r="K80" s="45">
        <v>604.5353846153846</v>
      </c>
      <c r="L80" s="45">
        <v>15717.92</v>
      </c>
      <c r="M80" s="46" t="s">
        <v>16</v>
      </c>
      <c r="N80" s="46" t="s">
        <v>16</v>
      </c>
      <c r="O80" s="47">
        <v>64</v>
      </c>
      <c r="P80" s="47">
        <v>1664</v>
      </c>
      <c r="Q80" s="47">
        <v>332.79999999999995</v>
      </c>
      <c r="R80" s="19">
        <f t="shared" si="6"/>
        <v>76.8</v>
      </c>
      <c r="S80" s="48">
        <v>1996.8</v>
      </c>
      <c r="T80" s="50">
        <v>53</v>
      </c>
      <c r="U80" s="22">
        <f t="shared" si="7"/>
        <v>199.68</v>
      </c>
    </row>
    <row r="81" spans="2:21" ht="30" x14ac:dyDescent="0.25">
      <c r="B81" s="40">
        <v>450</v>
      </c>
      <c r="C81" s="40" t="s">
        <v>10</v>
      </c>
      <c r="D81" s="41" t="s">
        <v>863</v>
      </c>
      <c r="E81" s="79" t="s">
        <v>864</v>
      </c>
      <c r="F81" s="42">
        <v>2012</v>
      </c>
      <c r="G81" s="41" t="s">
        <v>13</v>
      </c>
      <c r="H81" s="43" t="s">
        <v>14</v>
      </c>
      <c r="I81" s="41" t="s">
        <v>15</v>
      </c>
      <c r="J81" s="44">
        <v>27</v>
      </c>
      <c r="K81" s="45">
        <v>604.53518518518524</v>
      </c>
      <c r="L81" s="45">
        <v>16322.45</v>
      </c>
      <c r="M81" s="46" t="s">
        <v>16</v>
      </c>
      <c r="N81" s="46" t="s">
        <v>16</v>
      </c>
      <c r="O81" s="47">
        <v>64</v>
      </c>
      <c r="P81" s="47">
        <v>1728</v>
      </c>
      <c r="Q81" s="47">
        <v>345.59999999999991</v>
      </c>
      <c r="R81" s="19">
        <f t="shared" si="6"/>
        <v>76.8</v>
      </c>
      <c r="S81" s="48">
        <v>2073.6</v>
      </c>
      <c r="T81" s="50">
        <v>53</v>
      </c>
      <c r="U81" s="22">
        <f t="shared" si="7"/>
        <v>207.36</v>
      </c>
    </row>
    <row r="82" spans="2:21" ht="45" x14ac:dyDescent="0.25">
      <c r="B82" s="40">
        <v>451</v>
      </c>
      <c r="C82" s="40" t="s">
        <v>10</v>
      </c>
      <c r="D82" s="41" t="s">
        <v>865</v>
      </c>
      <c r="E82" s="79" t="s">
        <v>866</v>
      </c>
      <c r="F82" s="42">
        <v>2012</v>
      </c>
      <c r="G82" s="41" t="s">
        <v>13</v>
      </c>
      <c r="H82" s="43" t="s">
        <v>14</v>
      </c>
      <c r="I82" s="41" t="s">
        <v>15</v>
      </c>
      <c r="J82" s="44">
        <v>4</v>
      </c>
      <c r="K82" s="45">
        <v>9718.56</v>
      </c>
      <c r="L82" s="45">
        <v>38874.239999999998</v>
      </c>
      <c r="M82" s="46" t="s">
        <v>16</v>
      </c>
      <c r="N82" s="46" t="s">
        <v>16</v>
      </c>
      <c r="O82" s="47">
        <v>1037</v>
      </c>
      <c r="P82" s="47">
        <v>4148</v>
      </c>
      <c r="Q82" s="47">
        <v>829.59999999999945</v>
      </c>
      <c r="R82" s="19">
        <f t="shared" ref="R82:R86" si="8">O82*1.2</f>
        <v>1244.3999999999999</v>
      </c>
      <c r="S82" s="48">
        <v>4977.5999999999995</v>
      </c>
      <c r="T82" s="50">
        <v>53</v>
      </c>
      <c r="U82" s="22">
        <f t="shared" ref="U82:U86" si="9">S82/100*10</f>
        <v>497.76</v>
      </c>
    </row>
    <row r="83" spans="2:21" ht="30" x14ac:dyDescent="0.25">
      <c r="B83" s="40">
        <v>452</v>
      </c>
      <c r="C83" s="40" t="s">
        <v>10</v>
      </c>
      <c r="D83" s="41" t="s">
        <v>867</v>
      </c>
      <c r="E83" s="79" t="s">
        <v>868</v>
      </c>
      <c r="F83" s="42">
        <v>2012</v>
      </c>
      <c r="G83" s="41" t="s">
        <v>13</v>
      </c>
      <c r="H83" s="43" t="s">
        <v>14</v>
      </c>
      <c r="I83" s="41" t="s">
        <v>15</v>
      </c>
      <c r="J83" s="44">
        <v>21</v>
      </c>
      <c r="K83" s="45">
        <v>525.68285714285719</v>
      </c>
      <c r="L83" s="45">
        <v>11039.34</v>
      </c>
      <c r="M83" s="46" t="s">
        <v>16</v>
      </c>
      <c r="N83" s="46" t="s">
        <v>16</v>
      </c>
      <c r="O83" s="47">
        <v>56</v>
      </c>
      <c r="P83" s="47">
        <v>1176</v>
      </c>
      <c r="Q83" s="47">
        <v>235.20000000000005</v>
      </c>
      <c r="R83" s="19">
        <f t="shared" si="8"/>
        <v>67.2</v>
      </c>
      <c r="S83" s="48">
        <v>1411.2</v>
      </c>
      <c r="T83" s="50">
        <v>53</v>
      </c>
      <c r="U83" s="22">
        <f t="shared" si="9"/>
        <v>141.12</v>
      </c>
    </row>
    <row r="84" spans="2:21" x14ac:dyDescent="0.25">
      <c r="B84" s="40">
        <v>453</v>
      </c>
      <c r="C84" s="40" t="s">
        <v>10</v>
      </c>
      <c r="D84" s="41" t="s">
        <v>869</v>
      </c>
      <c r="E84" s="79" t="s">
        <v>870</v>
      </c>
      <c r="F84" s="42">
        <v>2014</v>
      </c>
      <c r="G84" s="41" t="s">
        <v>13</v>
      </c>
      <c r="H84" s="43" t="s">
        <v>14</v>
      </c>
      <c r="I84" s="41" t="s">
        <v>871</v>
      </c>
      <c r="J84" s="44">
        <v>72</v>
      </c>
      <c r="K84" s="45">
        <v>1096.9686111111112</v>
      </c>
      <c r="L84" s="45">
        <v>78981.740000000005</v>
      </c>
      <c r="M84" s="46" t="s">
        <v>16</v>
      </c>
      <c r="N84" s="46" t="s">
        <v>16</v>
      </c>
      <c r="O84" s="47">
        <v>183</v>
      </c>
      <c r="P84" s="47">
        <v>13176</v>
      </c>
      <c r="Q84" s="47">
        <v>2635.1999999999989</v>
      </c>
      <c r="R84" s="19">
        <f t="shared" si="8"/>
        <v>219.6</v>
      </c>
      <c r="S84" s="48">
        <v>15811.199999999999</v>
      </c>
      <c r="T84" s="50">
        <v>53</v>
      </c>
      <c r="U84" s="22">
        <f t="shared" si="9"/>
        <v>1581.12</v>
      </c>
    </row>
    <row r="85" spans="2:21" x14ac:dyDescent="0.25">
      <c r="B85" s="40">
        <v>454</v>
      </c>
      <c r="C85" s="40" t="s">
        <v>10</v>
      </c>
      <c r="D85" s="41" t="s">
        <v>872</v>
      </c>
      <c r="E85" s="79" t="s">
        <v>873</v>
      </c>
      <c r="F85" s="42">
        <v>2014</v>
      </c>
      <c r="G85" s="41" t="s">
        <v>13</v>
      </c>
      <c r="H85" s="43" t="s">
        <v>14</v>
      </c>
      <c r="I85" s="41" t="s">
        <v>871</v>
      </c>
      <c r="J85" s="44">
        <v>59</v>
      </c>
      <c r="K85" s="45">
        <v>617.04203389830514</v>
      </c>
      <c r="L85" s="45">
        <v>36405.480000000003</v>
      </c>
      <c r="M85" s="46" t="s">
        <v>16</v>
      </c>
      <c r="N85" s="46" t="s">
        <v>16</v>
      </c>
      <c r="O85" s="47">
        <v>103</v>
      </c>
      <c r="P85" s="47">
        <v>6077</v>
      </c>
      <c r="Q85" s="47">
        <v>1215.3999999999996</v>
      </c>
      <c r="R85" s="19">
        <f t="shared" si="8"/>
        <v>123.6</v>
      </c>
      <c r="S85" s="48">
        <v>7292.4</v>
      </c>
      <c r="T85" s="50">
        <v>53</v>
      </c>
      <c r="U85" s="22">
        <f t="shared" si="9"/>
        <v>729.2399999999999</v>
      </c>
    </row>
    <row r="86" spans="2:21" x14ac:dyDescent="0.25">
      <c r="B86" s="40">
        <v>455</v>
      </c>
      <c r="C86" s="40" t="s">
        <v>10</v>
      </c>
      <c r="D86" s="41" t="s">
        <v>874</v>
      </c>
      <c r="E86" s="79" t="s">
        <v>875</v>
      </c>
      <c r="F86" s="42">
        <v>2014</v>
      </c>
      <c r="G86" s="41" t="s">
        <v>13</v>
      </c>
      <c r="H86" s="43" t="s">
        <v>14</v>
      </c>
      <c r="I86" s="41" t="s">
        <v>871</v>
      </c>
      <c r="J86" s="44">
        <v>47</v>
      </c>
      <c r="K86" s="45">
        <v>955.94319148936177</v>
      </c>
      <c r="L86" s="45">
        <v>44929.33</v>
      </c>
      <c r="M86" s="46" t="s">
        <v>16</v>
      </c>
      <c r="N86" s="46" t="s">
        <v>16</v>
      </c>
      <c r="O86" s="47">
        <v>159</v>
      </c>
      <c r="P86" s="47">
        <v>7473</v>
      </c>
      <c r="Q86" s="47">
        <v>1494.6000000000004</v>
      </c>
      <c r="R86" s="19">
        <f t="shared" si="8"/>
        <v>190.79999999999998</v>
      </c>
      <c r="S86" s="48">
        <v>8967.6</v>
      </c>
      <c r="T86" s="50">
        <v>53</v>
      </c>
      <c r="U86" s="22">
        <f t="shared" si="9"/>
        <v>896.76</v>
      </c>
    </row>
    <row r="87" spans="2:21" s="20" customFormat="1" x14ac:dyDescent="0.25">
      <c r="B87" s="21"/>
      <c r="C87" s="21"/>
      <c r="D87" s="21"/>
      <c r="E87" s="78"/>
      <c r="F87" s="21"/>
      <c r="G87" s="21"/>
      <c r="H87" s="21"/>
      <c r="I87" s="21"/>
      <c r="J87" s="21"/>
      <c r="K87" s="33"/>
      <c r="L87" s="33"/>
      <c r="M87" s="33"/>
      <c r="N87" s="33"/>
      <c r="O87" s="21"/>
      <c r="P87" s="11">
        <f>SUBTOTAL(9,P3:P86)</f>
        <v>420287</v>
      </c>
      <c r="Q87" s="21"/>
      <c r="R87" s="21"/>
      <c r="S87" s="66">
        <f>SUBTOTAL(9,S3:S86)</f>
        <v>504344.39999999979</v>
      </c>
      <c r="T87" s="36"/>
      <c r="U87" s="11">
        <f>SUM(U3:U86)</f>
        <v>50434.440000000017</v>
      </c>
    </row>
    <row r="88" spans="2:21" s="20" customFormat="1" x14ac:dyDescent="0.25">
      <c r="E88" s="81"/>
      <c r="K88" s="67"/>
      <c r="L88" s="67"/>
      <c r="M88" s="67"/>
      <c r="N88" s="67"/>
      <c r="T88" s="68"/>
      <c r="U88" s="37"/>
    </row>
    <row r="89" spans="2:21" s="20" customFormat="1" x14ac:dyDescent="0.25">
      <c r="E89" s="81"/>
      <c r="K89" s="67"/>
      <c r="L89" s="67"/>
      <c r="M89" s="67"/>
      <c r="N89" s="67"/>
      <c r="T89" s="68"/>
      <c r="U89" s="37"/>
    </row>
    <row r="90" spans="2:21" s="20" customFormat="1" x14ac:dyDescent="0.25">
      <c r="E90" s="81"/>
      <c r="K90" s="67"/>
      <c r="L90" s="67"/>
      <c r="M90" s="67"/>
      <c r="N90" s="67"/>
      <c r="T90" s="68"/>
      <c r="U90" s="37"/>
    </row>
    <row r="91" spans="2:21" s="20" customFormat="1" x14ac:dyDescent="0.25">
      <c r="E91" s="81"/>
      <c r="K91" s="67"/>
      <c r="L91" s="67"/>
      <c r="M91" s="67"/>
      <c r="N91" s="67"/>
      <c r="T91" s="68"/>
      <c r="U91" s="37"/>
    </row>
    <row r="92" spans="2:21" s="20" customFormat="1" x14ac:dyDescent="0.25">
      <c r="E92" s="81"/>
      <c r="K92" s="67"/>
      <c r="L92" s="67"/>
      <c r="M92" s="67"/>
      <c r="N92" s="67"/>
      <c r="T92" s="68"/>
      <c r="U92" s="37"/>
    </row>
    <row r="93" spans="2:21" s="20" customFormat="1" x14ac:dyDescent="0.25">
      <c r="E93" s="81"/>
      <c r="K93" s="67"/>
      <c r="L93" s="67"/>
      <c r="M93" s="67"/>
      <c r="N93" s="67"/>
      <c r="O93" s="69"/>
      <c r="P93" s="70"/>
      <c r="T93" s="68"/>
      <c r="U93" s="37"/>
    </row>
    <row r="94" spans="2:21" s="20" customFormat="1" x14ac:dyDescent="0.25">
      <c r="E94" s="81"/>
      <c r="K94" s="67"/>
      <c r="L94" s="67"/>
      <c r="M94" s="67"/>
      <c r="N94" s="67"/>
      <c r="O94" s="71"/>
      <c r="P94" s="71"/>
      <c r="T94" s="68"/>
      <c r="U94" s="37"/>
    </row>
    <row r="95" spans="2:21" s="20" customFormat="1" x14ac:dyDescent="0.25">
      <c r="E95" s="81"/>
      <c r="K95" s="67"/>
      <c r="L95" s="67"/>
      <c r="M95" s="67"/>
      <c r="N95" s="67"/>
      <c r="O95" s="71"/>
      <c r="P95" s="71"/>
      <c r="T95" s="68"/>
      <c r="U95" s="37"/>
    </row>
    <row r="96" spans="2:21" s="20" customFormat="1" x14ac:dyDescent="0.25">
      <c r="E96" s="81"/>
      <c r="K96" s="67"/>
      <c r="L96" s="67"/>
      <c r="M96" s="67"/>
      <c r="N96" s="67"/>
      <c r="O96" s="71"/>
      <c r="P96" s="71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O97" s="70"/>
      <c r="P97" s="71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O98" s="70"/>
      <c r="P98" s="70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O99" s="70"/>
      <c r="P99" s="70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O100" s="70"/>
      <c r="P100" s="70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O101" s="70"/>
      <c r="P101" s="70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O102" s="70"/>
      <c r="P102" s="70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O103" s="70"/>
      <c r="P103" s="70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  <row r="384" spans="5:21" s="20" customFormat="1" x14ac:dyDescent="0.25">
      <c r="E384" s="81"/>
      <c r="K384" s="67"/>
      <c r="L384" s="67"/>
      <c r="M384" s="67"/>
      <c r="N384" s="67"/>
      <c r="T384" s="68"/>
      <c r="U384" s="37"/>
    </row>
    <row r="385" spans="5:21" s="20" customFormat="1" x14ac:dyDescent="0.25">
      <c r="E385" s="81"/>
      <c r="K385" s="67"/>
      <c r="L385" s="67"/>
      <c r="M385" s="67"/>
      <c r="N385" s="67"/>
      <c r="T385" s="68"/>
      <c r="U385" s="37"/>
    </row>
    <row r="386" spans="5:21" s="20" customFormat="1" x14ac:dyDescent="0.25">
      <c r="E386" s="81"/>
      <c r="K386" s="67"/>
      <c r="L386" s="67"/>
      <c r="M386" s="67"/>
      <c r="N386" s="67"/>
      <c r="T386" s="68"/>
      <c r="U386" s="37"/>
    </row>
    <row r="387" spans="5:21" s="20" customFormat="1" x14ac:dyDescent="0.25">
      <c r="E387" s="81"/>
      <c r="K387" s="67"/>
      <c r="L387" s="67"/>
      <c r="M387" s="67"/>
      <c r="N387" s="67"/>
      <c r="T387" s="68"/>
      <c r="U387" s="37"/>
    </row>
    <row r="388" spans="5:21" s="20" customFormat="1" x14ac:dyDescent="0.25">
      <c r="E388" s="81"/>
      <c r="K388" s="67"/>
      <c r="L388" s="67"/>
      <c r="M388" s="67"/>
      <c r="N388" s="67"/>
      <c r="T388" s="68"/>
      <c r="U388" s="37"/>
    </row>
    <row r="389" spans="5:21" s="20" customFormat="1" x14ac:dyDescent="0.25">
      <c r="E389" s="81"/>
      <c r="K389" s="67"/>
      <c r="L389" s="67"/>
      <c r="M389" s="67"/>
      <c r="N389" s="67"/>
      <c r="T389" s="68"/>
      <c r="U389" s="37"/>
    </row>
    <row r="390" spans="5:21" s="20" customFormat="1" x14ac:dyDescent="0.25">
      <c r="E390" s="81"/>
      <c r="K390" s="67"/>
      <c r="L390" s="67"/>
      <c r="M390" s="67"/>
      <c r="N390" s="67"/>
      <c r="T390" s="68"/>
      <c r="U390" s="37"/>
    </row>
    <row r="391" spans="5:21" s="20" customFormat="1" x14ac:dyDescent="0.25">
      <c r="E391" s="81"/>
      <c r="K391" s="67"/>
      <c r="L391" s="67"/>
      <c r="M391" s="67"/>
      <c r="N391" s="67"/>
      <c r="T391" s="68"/>
      <c r="U391" s="37"/>
    </row>
    <row r="392" spans="5:21" s="20" customFormat="1" x14ac:dyDescent="0.25">
      <c r="E392" s="81"/>
      <c r="K392" s="67"/>
      <c r="L392" s="67"/>
      <c r="M392" s="67"/>
      <c r="N392" s="67"/>
      <c r="T392" s="68"/>
      <c r="U392" s="37"/>
    </row>
    <row r="393" spans="5:21" s="20" customFormat="1" x14ac:dyDescent="0.25">
      <c r="E393" s="81"/>
      <c r="K393" s="67"/>
      <c r="L393" s="67"/>
      <c r="M393" s="67"/>
      <c r="N393" s="67"/>
      <c r="T393" s="68"/>
      <c r="U393" s="37"/>
    </row>
    <row r="394" spans="5:21" s="20" customFormat="1" x14ac:dyDescent="0.25">
      <c r="E394" s="81"/>
      <c r="K394" s="67"/>
      <c r="L394" s="67"/>
      <c r="M394" s="67"/>
      <c r="N394" s="67"/>
      <c r="T394" s="68"/>
      <c r="U394" s="37"/>
    </row>
    <row r="395" spans="5:21" s="20" customFormat="1" x14ac:dyDescent="0.25">
      <c r="E395" s="81"/>
      <c r="K395" s="67"/>
      <c r="L395" s="67"/>
      <c r="M395" s="67"/>
      <c r="N395" s="67"/>
      <c r="T395" s="68"/>
      <c r="U395" s="37"/>
    </row>
    <row r="396" spans="5:21" s="20" customFormat="1" x14ac:dyDescent="0.25">
      <c r="E396" s="81"/>
      <c r="K396" s="67"/>
      <c r="L396" s="67"/>
      <c r="M396" s="67"/>
      <c r="N396" s="67"/>
      <c r="T396" s="68"/>
      <c r="U396" s="37"/>
    </row>
    <row r="397" spans="5:21" s="20" customFormat="1" x14ac:dyDescent="0.25">
      <c r="E397" s="81"/>
      <c r="K397" s="67"/>
      <c r="L397" s="67"/>
      <c r="M397" s="67"/>
      <c r="N397" s="67"/>
      <c r="T397" s="68"/>
      <c r="U397" s="37"/>
    </row>
    <row r="398" spans="5:21" s="20" customFormat="1" x14ac:dyDescent="0.25">
      <c r="E398" s="81"/>
      <c r="K398" s="67"/>
      <c r="L398" s="67"/>
      <c r="M398" s="67"/>
      <c r="N398" s="67"/>
      <c r="T398" s="68"/>
      <c r="U398" s="37"/>
    </row>
    <row r="399" spans="5:21" s="20" customFormat="1" x14ac:dyDescent="0.25">
      <c r="E399" s="81"/>
      <c r="K399" s="67"/>
      <c r="L399" s="67"/>
      <c r="M399" s="67"/>
      <c r="N399" s="67"/>
      <c r="T399" s="68"/>
      <c r="U399" s="37"/>
    </row>
    <row r="400" spans="5:21" s="20" customFormat="1" x14ac:dyDescent="0.25">
      <c r="E400" s="81"/>
      <c r="K400" s="67"/>
      <c r="L400" s="67"/>
      <c r="M400" s="67"/>
      <c r="N400" s="67"/>
      <c r="T400" s="68"/>
      <c r="U400" s="37"/>
    </row>
    <row r="401" spans="5:21" s="20" customFormat="1" x14ac:dyDescent="0.25">
      <c r="E401" s="81"/>
      <c r="K401" s="67"/>
      <c r="L401" s="67"/>
      <c r="M401" s="67"/>
      <c r="N401" s="67"/>
      <c r="T401" s="68"/>
      <c r="U401" s="37"/>
    </row>
    <row r="402" spans="5:21" s="20" customFormat="1" x14ac:dyDescent="0.25">
      <c r="E402" s="81"/>
      <c r="K402" s="67"/>
      <c r="L402" s="67"/>
      <c r="M402" s="67"/>
      <c r="N402" s="67"/>
      <c r="T402" s="68"/>
      <c r="U402" s="37"/>
    </row>
    <row r="403" spans="5:21" s="20" customFormat="1" x14ac:dyDescent="0.25">
      <c r="E403" s="81"/>
      <c r="K403" s="67"/>
      <c r="L403" s="67"/>
      <c r="M403" s="67"/>
      <c r="N403" s="67"/>
      <c r="T403" s="68"/>
      <c r="U403" s="37"/>
    </row>
    <row r="404" spans="5:21" s="20" customFormat="1" x14ac:dyDescent="0.25">
      <c r="E404" s="81"/>
      <c r="K404" s="67"/>
      <c r="L404" s="67"/>
      <c r="M404" s="67"/>
      <c r="N404" s="67"/>
      <c r="T404" s="68"/>
      <c r="U404" s="37"/>
    </row>
    <row r="405" spans="5:21" s="20" customFormat="1" x14ac:dyDescent="0.25">
      <c r="E405" s="81"/>
      <c r="K405" s="67"/>
      <c r="L405" s="67"/>
      <c r="M405" s="67"/>
      <c r="N405" s="67"/>
      <c r="T405" s="68"/>
      <c r="U405" s="37"/>
    </row>
    <row r="406" spans="5:21" s="20" customFormat="1" x14ac:dyDescent="0.25">
      <c r="E406" s="81"/>
      <c r="K406" s="67"/>
      <c r="L406" s="67"/>
      <c r="M406" s="67"/>
      <c r="N406" s="67"/>
      <c r="T406" s="68"/>
      <c r="U406" s="37"/>
    </row>
    <row r="407" spans="5:21" s="20" customFormat="1" x14ac:dyDescent="0.25">
      <c r="E407" s="81"/>
      <c r="K407" s="67"/>
      <c r="L407" s="67"/>
      <c r="M407" s="67"/>
      <c r="N407" s="67"/>
      <c r="T407" s="68"/>
      <c r="U407" s="37"/>
    </row>
    <row r="408" spans="5:21" s="20" customFormat="1" x14ac:dyDescent="0.25">
      <c r="E408" s="81"/>
      <c r="K408" s="67"/>
      <c r="L408" s="67"/>
      <c r="M408" s="67"/>
      <c r="N408" s="67"/>
      <c r="T408" s="68"/>
      <c r="U408" s="37"/>
    </row>
    <row r="409" spans="5:21" s="20" customFormat="1" x14ac:dyDescent="0.25">
      <c r="E409" s="81"/>
      <c r="K409" s="67"/>
      <c r="L409" s="67"/>
      <c r="M409" s="67"/>
      <c r="N409" s="67"/>
      <c r="T409" s="68"/>
      <c r="U409" s="37"/>
    </row>
    <row r="410" spans="5:21" s="20" customFormat="1" x14ac:dyDescent="0.25">
      <c r="E410" s="81"/>
      <c r="K410" s="67"/>
      <c r="L410" s="67"/>
      <c r="M410" s="67"/>
      <c r="N410" s="67"/>
      <c r="T410" s="68"/>
      <c r="U410" s="37"/>
    </row>
    <row r="411" spans="5:21" s="20" customFormat="1" x14ac:dyDescent="0.25">
      <c r="E411" s="81"/>
      <c r="K411" s="67"/>
      <c r="L411" s="67"/>
      <c r="M411" s="67"/>
      <c r="N411" s="67"/>
      <c r="T411" s="68"/>
      <c r="U411" s="37"/>
    </row>
    <row r="412" spans="5:21" s="20" customFormat="1" x14ac:dyDescent="0.25">
      <c r="E412" s="81"/>
      <c r="K412" s="67"/>
      <c r="L412" s="67"/>
      <c r="M412" s="67"/>
      <c r="N412" s="67"/>
      <c r="T412" s="68"/>
      <c r="U412" s="37"/>
    </row>
    <row r="413" spans="5:21" s="20" customFormat="1" x14ac:dyDescent="0.25">
      <c r="E413" s="81"/>
      <c r="K413" s="67"/>
      <c r="L413" s="67"/>
      <c r="M413" s="67"/>
      <c r="N413" s="67"/>
      <c r="T413" s="68"/>
      <c r="U413" s="37"/>
    </row>
    <row r="414" spans="5:21" s="20" customFormat="1" x14ac:dyDescent="0.25">
      <c r="E414" s="81"/>
      <c r="K414" s="67"/>
      <c r="L414" s="67"/>
      <c r="M414" s="67"/>
      <c r="N414" s="67"/>
      <c r="T414" s="68"/>
      <c r="U414" s="37"/>
    </row>
    <row r="415" spans="5:21" s="20" customFormat="1" x14ac:dyDescent="0.25">
      <c r="E415" s="81"/>
      <c r="K415" s="67"/>
      <c r="L415" s="67"/>
      <c r="M415" s="67"/>
      <c r="N415" s="67"/>
      <c r="T415" s="68"/>
      <c r="U415" s="37"/>
    </row>
    <row r="416" spans="5:21" s="20" customFormat="1" x14ac:dyDescent="0.25">
      <c r="E416" s="81"/>
      <c r="K416" s="67"/>
      <c r="L416" s="67"/>
      <c r="M416" s="67"/>
      <c r="N416" s="67"/>
      <c r="T416" s="68"/>
      <c r="U416" s="37"/>
    </row>
    <row r="417" spans="5:21" s="20" customFormat="1" x14ac:dyDescent="0.25">
      <c r="E417" s="81"/>
      <c r="K417" s="67"/>
      <c r="L417" s="67"/>
      <c r="M417" s="67"/>
      <c r="N417" s="67"/>
      <c r="T417" s="68"/>
      <c r="U417" s="37"/>
    </row>
    <row r="418" spans="5:21" s="20" customFormat="1" x14ac:dyDescent="0.25">
      <c r="E418" s="81"/>
      <c r="K418" s="67"/>
      <c r="L418" s="67"/>
      <c r="M418" s="67"/>
      <c r="N418" s="67"/>
      <c r="T418" s="68"/>
      <c r="U418" s="37"/>
    </row>
    <row r="419" spans="5:21" s="20" customFormat="1" x14ac:dyDescent="0.25">
      <c r="E419" s="81"/>
      <c r="K419" s="67"/>
      <c r="L419" s="67"/>
      <c r="M419" s="67"/>
      <c r="N419" s="67"/>
      <c r="T419" s="68"/>
      <c r="U419" s="37"/>
    </row>
    <row r="420" spans="5:21" s="20" customFormat="1" x14ac:dyDescent="0.25">
      <c r="E420" s="81"/>
      <c r="K420" s="67"/>
      <c r="L420" s="67"/>
      <c r="M420" s="67"/>
      <c r="N420" s="67"/>
      <c r="T420" s="68"/>
      <c r="U420" s="37"/>
    </row>
    <row r="421" spans="5:21" s="20" customFormat="1" x14ac:dyDescent="0.25">
      <c r="E421" s="81"/>
      <c r="K421" s="67"/>
      <c r="L421" s="67"/>
      <c r="M421" s="67"/>
      <c r="N421" s="67"/>
      <c r="T421" s="68"/>
      <c r="U421" s="37"/>
    </row>
    <row r="422" spans="5:21" s="20" customFormat="1" x14ac:dyDescent="0.25">
      <c r="E422" s="81"/>
      <c r="K422" s="67"/>
      <c r="L422" s="67"/>
      <c r="M422" s="67"/>
      <c r="N422" s="67"/>
      <c r="T422" s="68"/>
      <c r="U422" s="37"/>
    </row>
    <row r="423" spans="5:21" s="20" customFormat="1" x14ac:dyDescent="0.25">
      <c r="E423" s="81"/>
      <c r="K423" s="67"/>
      <c r="L423" s="67"/>
      <c r="M423" s="67"/>
      <c r="N423" s="67"/>
      <c r="T423" s="68"/>
      <c r="U423" s="37"/>
    </row>
    <row r="424" spans="5:21" s="20" customFormat="1" x14ac:dyDescent="0.25">
      <c r="E424" s="81"/>
      <c r="K424" s="67"/>
      <c r="L424" s="67"/>
      <c r="M424" s="67"/>
      <c r="N424" s="67"/>
      <c r="T424" s="68"/>
      <c r="U424" s="37"/>
    </row>
    <row r="425" spans="5:21" s="20" customFormat="1" x14ac:dyDescent="0.25">
      <c r="E425" s="81"/>
      <c r="K425" s="67"/>
      <c r="L425" s="67"/>
      <c r="M425" s="67"/>
      <c r="N425" s="67"/>
      <c r="T425" s="68"/>
      <c r="U425" s="37"/>
    </row>
    <row r="426" spans="5:21" s="20" customFormat="1" x14ac:dyDescent="0.25">
      <c r="E426" s="81"/>
      <c r="K426" s="67"/>
      <c r="L426" s="67"/>
      <c r="M426" s="67"/>
      <c r="N426" s="67"/>
      <c r="T426" s="68"/>
      <c r="U426" s="37"/>
    </row>
    <row r="427" spans="5:21" s="20" customFormat="1" x14ac:dyDescent="0.25">
      <c r="E427" s="81"/>
      <c r="K427" s="67"/>
      <c r="L427" s="67"/>
      <c r="M427" s="67"/>
      <c r="N427" s="67"/>
      <c r="T427" s="68"/>
      <c r="U427" s="37"/>
    </row>
    <row r="428" spans="5:21" s="20" customFormat="1" x14ac:dyDescent="0.25">
      <c r="E428" s="81"/>
      <c r="K428" s="67"/>
      <c r="L428" s="67"/>
      <c r="M428" s="67"/>
      <c r="N428" s="67"/>
      <c r="T428" s="68"/>
      <c r="U428" s="37"/>
    </row>
    <row r="429" spans="5:21" s="20" customFormat="1" x14ac:dyDescent="0.25">
      <c r="E429" s="81"/>
      <c r="K429" s="67"/>
      <c r="L429" s="67"/>
      <c r="M429" s="67"/>
      <c r="N429" s="67"/>
      <c r="T429" s="68"/>
      <c r="U429" s="37"/>
    </row>
    <row r="430" spans="5:21" s="20" customFormat="1" x14ac:dyDescent="0.25">
      <c r="E430" s="81"/>
      <c r="K430" s="67"/>
      <c r="L430" s="67"/>
      <c r="M430" s="67"/>
      <c r="N430" s="67"/>
      <c r="T430" s="68"/>
      <c r="U430" s="37"/>
    </row>
    <row r="431" spans="5:21" s="20" customFormat="1" x14ac:dyDescent="0.25">
      <c r="E431" s="81"/>
      <c r="K431" s="67"/>
      <c r="L431" s="67"/>
      <c r="M431" s="67"/>
      <c r="N431" s="67"/>
      <c r="T431" s="68"/>
      <c r="U431" s="37"/>
    </row>
    <row r="432" spans="5:21" s="20" customFormat="1" x14ac:dyDescent="0.25">
      <c r="E432" s="81"/>
      <c r="K432" s="67"/>
      <c r="L432" s="67"/>
      <c r="M432" s="67"/>
      <c r="N432" s="67"/>
      <c r="T432" s="68"/>
      <c r="U432" s="37"/>
    </row>
    <row r="433" spans="5:21" s="20" customFormat="1" x14ac:dyDescent="0.25">
      <c r="E433" s="81"/>
      <c r="K433" s="67"/>
      <c r="L433" s="67"/>
      <c r="M433" s="67"/>
      <c r="N433" s="67"/>
      <c r="T433" s="68"/>
      <c r="U433" s="37"/>
    </row>
    <row r="434" spans="5:21" s="20" customFormat="1" x14ac:dyDescent="0.25">
      <c r="E434" s="81"/>
      <c r="K434" s="67"/>
      <c r="L434" s="67"/>
      <c r="M434" s="67"/>
      <c r="N434" s="67"/>
      <c r="T434" s="68"/>
      <c r="U434" s="37"/>
    </row>
    <row r="435" spans="5:21" s="20" customFormat="1" x14ac:dyDescent="0.25">
      <c r="E435" s="81"/>
      <c r="K435" s="67"/>
      <c r="L435" s="67"/>
      <c r="M435" s="67"/>
      <c r="N435" s="67"/>
      <c r="T435" s="68"/>
      <c r="U435" s="37"/>
    </row>
    <row r="436" spans="5:21" s="20" customFormat="1" x14ac:dyDescent="0.25">
      <c r="E436" s="81"/>
      <c r="K436" s="67"/>
      <c r="L436" s="67"/>
      <c r="M436" s="67"/>
      <c r="N436" s="67"/>
      <c r="T436" s="68"/>
      <c r="U436" s="37"/>
    </row>
    <row r="437" spans="5:21" s="20" customFormat="1" x14ac:dyDescent="0.25">
      <c r="E437" s="81"/>
      <c r="K437" s="67"/>
      <c r="L437" s="67"/>
      <c r="M437" s="67"/>
      <c r="N437" s="67"/>
      <c r="T437" s="68"/>
      <c r="U437" s="37"/>
    </row>
    <row r="438" spans="5:21" s="20" customFormat="1" x14ac:dyDescent="0.25">
      <c r="E438" s="81"/>
      <c r="K438" s="67"/>
      <c r="L438" s="67"/>
      <c r="M438" s="67"/>
      <c r="N438" s="67"/>
      <c r="T438" s="68"/>
      <c r="U438" s="37"/>
    </row>
    <row r="439" spans="5:21" s="20" customFormat="1" x14ac:dyDescent="0.25">
      <c r="E439" s="81"/>
      <c r="K439" s="67"/>
      <c r="L439" s="67"/>
      <c r="M439" s="67"/>
      <c r="N439" s="67"/>
      <c r="T439" s="68"/>
      <c r="U439" s="37"/>
    </row>
    <row r="440" spans="5:21" s="20" customFormat="1" x14ac:dyDescent="0.25">
      <c r="E440" s="81"/>
      <c r="K440" s="67"/>
      <c r="L440" s="67"/>
      <c r="M440" s="67"/>
      <c r="N440" s="67"/>
      <c r="T440" s="68"/>
      <c r="U440" s="37"/>
    </row>
    <row r="441" spans="5:21" s="20" customFormat="1" x14ac:dyDescent="0.25">
      <c r="E441" s="81"/>
      <c r="K441" s="67"/>
      <c r="L441" s="67"/>
      <c r="M441" s="67"/>
      <c r="N441" s="67"/>
      <c r="T441" s="68"/>
      <c r="U441" s="37"/>
    </row>
    <row r="442" spans="5:21" s="20" customFormat="1" x14ac:dyDescent="0.25">
      <c r="E442" s="81"/>
      <c r="K442" s="67"/>
      <c r="L442" s="67"/>
      <c r="M442" s="67"/>
      <c r="N442" s="67"/>
      <c r="T442" s="68"/>
      <c r="U442" s="37"/>
    </row>
  </sheetData>
  <autoFilter ref="A2:T86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83"/>
  <sheetViews>
    <sheetView zoomScale="85" zoomScaleNormal="85" workbookViewId="0">
      <pane ySplit="2" topLeftCell="A9" activePane="bottomLeft" state="frozen"/>
      <selection activeCell="B1" sqref="B1"/>
      <selection pane="bottomLeft" activeCell="E27" sqref="E27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4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20" customFormat="1" ht="75" customHeight="1" x14ac:dyDescent="0.25">
      <c r="B3" s="40">
        <v>310</v>
      </c>
      <c r="C3" s="40" t="s">
        <v>10</v>
      </c>
      <c r="D3" s="41" t="s">
        <v>585</v>
      </c>
      <c r="E3" s="79" t="s">
        <v>586</v>
      </c>
      <c r="F3" s="42">
        <v>2012</v>
      </c>
      <c r="G3" s="41" t="s">
        <v>13</v>
      </c>
      <c r="H3" s="83" t="s">
        <v>14</v>
      </c>
      <c r="I3" s="41" t="s">
        <v>15</v>
      </c>
      <c r="J3" s="44">
        <v>5</v>
      </c>
      <c r="K3" s="45">
        <v>4721.9440000000004</v>
      </c>
      <c r="L3" s="45">
        <v>23609.72</v>
      </c>
      <c r="M3" s="46" t="s">
        <v>16</v>
      </c>
      <c r="N3" s="46" t="s">
        <v>16</v>
      </c>
      <c r="O3" s="47">
        <v>504</v>
      </c>
      <c r="P3" s="47">
        <v>2520</v>
      </c>
      <c r="Q3" s="47">
        <v>504</v>
      </c>
      <c r="R3" s="19">
        <f t="shared" ref="R3:R15" si="0">O3*1.2</f>
        <v>604.79999999999995</v>
      </c>
      <c r="S3" s="48">
        <v>3024</v>
      </c>
      <c r="T3" s="49">
        <v>54</v>
      </c>
      <c r="U3" s="22">
        <f t="shared" ref="U3:U15" si="1">S3/100*10</f>
        <v>302.39999999999998</v>
      </c>
    </row>
    <row r="4" spans="2:43" s="20" customFormat="1" ht="30" x14ac:dyDescent="0.25">
      <c r="B4" s="40">
        <v>311</v>
      </c>
      <c r="C4" s="40" t="s">
        <v>10</v>
      </c>
      <c r="D4" s="41" t="s">
        <v>587</v>
      </c>
      <c r="E4" s="79" t="s">
        <v>588</v>
      </c>
      <c r="F4" s="42">
        <v>2012</v>
      </c>
      <c r="G4" s="41" t="s">
        <v>13</v>
      </c>
      <c r="H4" s="43" t="s">
        <v>14</v>
      </c>
      <c r="I4" s="41" t="s">
        <v>15</v>
      </c>
      <c r="J4" s="44">
        <v>24</v>
      </c>
      <c r="K4" s="45">
        <v>281.66750000000002</v>
      </c>
      <c r="L4" s="45">
        <v>6760.02</v>
      </c>
      <c r="M4" s="46" t="s">
        <v>16</v>
      </c>
      <c r="N4" s="46" t="s">
        <v>16</v>
      </c>
      <c r="O4" s="47">
        <v>30</v>
      </c>
      <c r="P4" s="47">
        <v>720</v>
      </c>
      <c r="Q4" s="47">
        <v>144</v>
      </c>
      <c r="R4" s="19">
        <f t="shared" si="0"/>
        <v>36</v>
      </c>
      <c r="S4" s="48">
        <v>864</v>
      </c>
      <c r="T4" s="49">
        <v>54</v>
      </c>
      <c r="U4" s="22">
        <f t="shared" si="1"/>
        <v>86.4</v>
      </c>
    </row>
    <row r="5" spans="2:43" s="20" customFormat="1" ht="30" x14ac:dyDescent="0.25">
      <c r="B5" s="40">
        <v>312</v>
      </c>
      <c r="C5" s="40" t="s">
        <v>10</v>
      </c>
      <c r="D5" s="41" t="s">
        <v>589</v>
      </c>
      <c r="E5" s="79" t="s">
        <v>590</v>
      </c>
      <c r="F5" s="42">
        <v>2012</v>
      </c>
      <c r="G5" s="41" t="s">
        <v>13</v>
      </c>
      <c r="H5" s="43" t="s">
        <v>14</v>
      </c>
      <c r="I5" s="41" t="s">
        <v>15</v>
      </c>
      <c r="J5" s="44">
        <v>20</v>
      </c>
      <c r="K5" s="45">
        <v>281.66750000000002</v>
      </c>
      <c r="L5" s="45">
        <v>5633.35</v>
      </c>
      <c r="M5" s="46" t="s">
        <v>16</v>
      </c>
      <c r="N5" s="46" t="s">
        <v>16</v>
      </c>
      <c r="O5" s="47">
        <v>30</v>
      </c>
      <c r="P5" s="47">
        <v>600</v>
      </c>
      <c r="Q5" s="47">
        <v>120</v>
      </c>
      <c r="R5" s="19">
        <f t="shared" si="0"/>
        <v>36</v>
      </c>
      <c r="S5" s="48">
        <v>720</v>
      </c>
      <c r="T5" s="49">
        <v>54</v>
      </c>
      <c r="U5" s="22">
        <f t="shared" si="1"/>
        <v>72</v>
      </c>
    </row>
    <row r="6" spans="2:43" s="20" customFormat="1" ht="30" x14ac:dyDescent="0.25">
      <c r="B6" s="40">
        <v>313</v>
      </c>
      <c r="C6" s="40" t="s">
        <v>10</v>
      </c>
      <c r="D6" s="41" t="s">
        <v>591</v>
      </c>
      <c r="E6" s="79" t="s">
        <v>592</v>
      </c>
      <c r="F6" s="42">
        <v>2012</v>
      </c>
      <c r="G6" s="41" t="s">
        <v>13</v>
      </c>
      <c r="H6" s="43" t="s">
        <v>14</v>
      </c>
      <c r="I6" s="41" t="s">
        <v>15</v>
      </c>
      <c r="J6" s="44">
        <v>10</v>
      </c>
      <c r="K6" s="45">
        <v>281.66700000000003</v>
      </c>
      <c r="L6" s="45">
        <v>2816.67</v>
      </c>
      <c r="M6" s="46" t="s">
        <v>16</v>
      </c>
      <c r="N6" s="46" t="s">
        <v>16</v>
      </c>
      <c r="O6" s="47">
        <v>30</v>
      </c>
      <c r="P6" s="47">
        <v>300</v>
      </c>
      <c r="Q6" s="47">
        <v>60</v>
      </c>
      <c r="R6" s="19">
        <f t="shared" si="0"/>
        <v>36</v>
      </c>
      <c r="S6" s="48">
        <v>360</v>
      </c>
      <c r="T6" s="49">
        <v>54</v>
      </c>
      <c r="U6" s="22">
        <f t="shared" si="1"/>
        <v>36</v>
      </c>
    </row>
    <row r="7" spans="2:43" s="20" customFormat="1" ht="30" x14ac:dyDescent="0.25">
      <c r="B7" s="40">
        <v>314</v>
      </c>
      <c r="C7" s="40" t="s">
        <v>10</v>
      </c>
      <c r="D7" s="41" t="s">
        <v>593</v>
      </c>
      <c r="E7" s="79" t="s">
        <v>594</v>
      </c>
      <c r="F7" s="42">
        <v>2012</v>
      </c>
      <c r="G7" s="41" t="s">
        <v>13</v>
      </c>
      <c r="H7" s="43" t="s">
        <v>14</v>
      </c>
      <c r="I7" s="41" t="s">
        <v>15</v>
      </c>
      <c r="J7" s="44">
        <v>60</v>
      </c>
      <c r="K7" s="45">
        <v>281.66733333333337</v>
      </c>
      <c r="L7" s="45">
        <v>16900.04</v>
      </c>
      <c r="M7" s="46" t="s">
        <v>16</v>
      </c>
      <c r="N7" s="46" t="s">
        <v>16</v>
      </c>
      <c r="O7" s="47">
        <v>30</v>
      </c>
      <c r="P7" s="47">
        <v>1800</v>
      </c>
      <c r="Q7" s="47">
        <v>360</v>
      </c>
      <c r="R7" s="19">
        <f t="shared" si="0"/>
        <v>36</v>
      </c>
      <c r="S7" s="48">
        <v>2160</v>
      </c>
      <c r="T7" s="49">
        <v>54</v>
      </c>
      <c r="U7" s="22">
        <f t="shared" si="1"/>
        <v>216</v>
      </c>
    </row>
    <row r="8" spans="2:43" s="20" customFormat="1" ht="30" x14ac:dyDescent="0.25">
      <c r="B8" s="40">
        <v>315</v>
      </c>
      <c r="C8" s="40" t="s">
        <v>10</v>
      </c>
      <c r="D8" s="41" t="s">
        <v>595</v>
      </c>
      <c r="E8" s="79" t="s">
        <v>596</v>
      </c>
      <c r="F8" s="42">
        <v>2012</v>
      </c>
      <c r="G8" s="41" t="s">
        <v>13</v>
      </c>
      <c r="H8" s="43" t="s">
        <v>14</v>
      </c>
      <c r="I8" s="41" t="s">
        <v>15</v>
      </c>
      <c r="J8" s="44">
        <v>20</v>
      </c>
      <c r="K8" s="45">
        <v>281.66750000000002</v>
      </c>
      <c r="L8" s="45">
        <v>5633.35</v>
      </c>
      <c r="M8" s="46" t="s">
        <v>16</v>
      </c>
      <c r="N8" s="46" t="s">
        <v>16</v>
      </c>
      <c r="O8" s="47">
        <v>30</v>
      </c>
      <c r="P8" s="47">
        <v>600</v>
      </c>
      <c r="Q8" s="47">
        <v>120</v>
      </c>
      <c r="R8" s="19">
        <f t="shared" si="0"/>
        <v>36</v>
      </c>
      <c r="S8" s="48">
        <v>720</v>
      </c>
      <c r="T8" s="49">
        <v>54</v>
      </c>
      <c r="U8" s="22">
        <f t="shared" si="1"/>
        <v>72</v>
      </c>
    </row>
    <row r="9" spans="2:43" s="20" customFormat="1" ht="30" x14ac:dyDescent="0.25">
      <c r="B9" s="40">
        <v>316</v>
      </c>
      <c r="C9" s="40" t="s">
        <v>10</v>
      </c>
      <c r="D9" s="41" t="s">
        <v>597</v>
      </c>
      <c r="E9" s="79" t="s">
        <v>598</v>
      </c>
      <c r="F9" s="42">
        <v>2012</v>
      </c>
      <c r="G9" s="41" t="s">
        <v>13</v>
      </c>
      <c r="H9" s="43" t="s">
        <v>14</v>
      </c>
      <c r="I9" s="41" t="s">
        <v>15</v>
      </c>
      <c r="J9" s="44">
        <v>10</v>
      </c>
      <c r="K9" s="45">
        <v>281.66700000000003</v>
      </c>
      <c r="L9" s="45">
        <v>2816.67</v>
      </c>
      <c r="M9" s="46" t="s">
        <v>16</v>
      </c>
      <c r="N9" s="46" t="s">
        <v>16</v>
      </c>
      <c r="O9" s="47">
        <v>30</v>
      </c>
      <c r="P9" s="47">
        <v>300</v>
      </c>
      <c r="Q9" s="47">
        <v>60</v>
      </c>
      <c r="R9" s="19">
        <f t="shared" si="0"/>
        <v>36</v>
      </c>
      <c r="S9" s="48">
        <v>360</v>
      </c>
      <c r="T9" s="49">
        <v>54</v>
      </c>
      <c r="U9" s="22">
        <f t="shared" si="1"/>
        <v>36</v>
      </c>
    </row>
    <row r="10" spans="2:43" s="20" customFormat="1" ht="30" x14ac:dyDescent="0.25">
      <c r="B10" s="40">
        <v>317</v>
      </c>
      <c r="C10" s="40" t="s">
        <v>10</v>
      </c>
      <c r="D10" s="41" t="s">
        <v>599</v>
      </c>
      <c r="E10" s="79" t="s">
        <v>600</v>
      </c>
      <c r="F10" s="42">
        <v>2012</v>
      </c>
      <c r="G10" s="41" t="s">
        <v>13</v>
      </c>
      <c r="H10" s="43" t="s">
        <v>14</v>
      </c>
      <c r="I10" s="41" t="s">
        <v>15</v>
      </c>
      <c r="J10" s="44">
        <v>25</v>
      </c>
      <c r="K10" s="45">
        <v>281.66759999999999</v>
      </c>
      <c r="L10" s="45">
        <v>7041.69</v>
      </c>
      <c r="M10" s="46" t="s">
        <v>16</v>
      </c>
      <c r="N10" s="46" t="s">
        <v>16</v>
      </c>
      <c r="O10" s="47">
        <v>30</v>
      </c>
      <c r="P10" s="47">
        <v>750</v>
      </c>
      <c r="Q10" s="47">
        <v>150</v>
      </c>
      <c r="R10" s="19">
        <f t="shared" si="0"/>
        <v>36</v>
      </c>
      <c r="S10" s="48">
        <v>900</v>
      </c>
      <c r="T10" s="49">
        <v>54</v>
      </c>
      <c r="U10" s="22">
        <f t="shared" si="1"/>
        <v>90</v>
      </c>
    </row>
    <row r="11" spans="2:43" s="20" customFormat="1" ht="30" x14ac:dyDescent="0.25">
      <c r="B11" s="40">
        <v>318</v>
      </c>
      <c r="C11" s="40" t="s">
        <v>10</v>
      </c>
      <c r="D11" s="41" t="s">
        <v>601</v>
      </c>
      <c r="E11" s="79" t="s">
        <v>602</v>
      </c>
      <c r="F11" s="42">
        <v>2012</v>
      </c>
      <c r="G11" s="41" t="s">
        <v>13</v>
      </c>
      <c r="H11" s="43" t="s">
        <v>14</v>
      </c>
      <c r="I11" s="41" t="s">
        <v>15</v>
      </c>
      <c r="J11" s="44">
        <v>10</v>
      </c>
      <c r="K11" s="45">
        <v>281.66700000000003</v>
      </c>
      <c r="L11" s="45">
        <v>2816.67</v>
      </c>
      <c r="M11" s="46" t="s">
        <v>16</v>
      </c>
      <c r="N11" s="46" t="s">
        <v>16</v>
      </c>
      <c r="O11" s="47">
        <v>30</v>
      </c>
      <c r="P11" s="47">
        <v>300</v>
      </c>
      <c r="Q11" s="47">
        <v>60</v>
      </c>
      <c r="R11" s="19">
        <f t="shared" si="0"/>
        <v>36</v>
      </c>
      <c r="S11" s="48">
        <v>360</v>
      </c>
      <c r="T11" s="49">
        <v>54</v>
      </c>
      <c r="U11" s="22">
        <f t="shared" si="1"/>
        <v>36</v>
      </c>
    </row>
    <row r="12" spans="2:43" s="20" customFormat="1" ht="30" x14ac:dyDescent="0.25">
      <c r="B12" s="40">
        <v>319</v>
      </c>
      <c r="C12" s="40" t="s">
        <v>10</v>
      </c>
      <c r="D12" s="41" t="s">
        <v>603</v>
      </c>
      <c r="E12" s="79" t="s">
        <v>604</v>
      </c>
      <c r="F12" s="42">
        <v>2012</v>
      </c>
      <c r="G12" s="41" t="s">
        <v>13</v>
      </c>
      <c r="H12" s="43" t="s">
        <v>14</v>
      </c>
      <c r="I12" s="41" t="s">
        <v>15</v>
      </c>
      <c r="J12" s="44">
        <v>60</v>
      </c>
      <c r="K12" s="45">
        <v>281.66733333333337</v>
      </c>
      <c r="L12" s="45">
        <v>16900.04</v>
      </c>
      <c r="M12" s="46" t="s">
        <v>16</v>
      </c>
      <c r="N12" s="46" t="s">
        <v>16</v>
      </c>
      <c r="O12" s="47">
        <v>30</v>
      </c>
      <c r="P12" s="47">
        <v>1800</v>
      </c>
      <c r="Q12" s="47">
        <v>360</v>
      </c>
      <c r="R12" s="19">
        <f t="shared" si="0"/>
        <v>36</v>
      </c>
      <c r="S12" s="48">
        <v>2160</v>
      </c>
      <c r="T12" s="49">
        <v>54</v>
      </c>
      <c r="U12" s="22">
        <f t="shared" si="1"/>
        <v>216</v>
      </c>
    </row>
    <row r="13" spans="2:43" s="20" customFormat="1" ht="30" x14ac:dyDescent="0.25">
      <c r="B13" s="40">
        <v>320</v>
      </c>
      <c r="C13" s="40" t="s">
        <v>10</v>
      </c>
      <c r="D13" s="41" t="s">
        <v>605</v>
      </c>
      <c r="E13" s="79" t="s">
        <v>606</v>
      </c>
      <c r="F13" s="42">
        <v>2012</v>
      </c>
      <c r="G13" s="41" t="s">
        <v>13</v>
      </c>
      <c r="H13" s="43" t="s">
        <v>14</v>
      </c>
      <c r="I13" s="41" t="s">
        <v>15</v>
      </c>
      <c r="J13" s="44">
        <v>101</v>
      </c>
      <c r="K13" s="45">
        <v>603.67287128712871</v>
      </c>
      <c r="L13" s="45">
        <v>60970.96</v>
      </c>
      <c r="M13" s="46" t="s">
        <v>16</v>
      </c>
      <c r="N13" s="46" t="s">
        <v>16</v>
      </c>
      <c r="O13" s="47">
        <v>64</v>
      </c>
      <c r="P13" s="47">
        <v>6464</v>
      </c>
      <c r="Q13" s="47">
        <v>1292.7999999999993</v>
      </c>
      <c r="R13" s="19">
        <f t="shared" si="0"/>
        <v>76.8</v>
      </c>
      <c r="S13" s="48">
        <v>7756.7999999999993</v>
      </c>
      <c r="T13" s="49">
        <v>54</v>
      </c>
      <c r="U13" s="22">
        <f t="shared" si="1"/>
        <v>775.68</v>
      </c>
    </row>
    <row r="14" spans="2:43" s="20" customFormat="1" ht="30" x14ac:dyDescent="0.25">
      <c r="B14" s="40">
        <v>321</v>
      </c>
      <c r="C14" s="40" t="s">
        <v>10</v>
      </c>
      <c r="D14" s="41" t="s">
        <v>607</v>
      </c>
      <c r="E14" s="79" t="s">
        <v>608</v>
      </c>
      <c r="F14" s="42">
        <v>2012</v>
      </c>
      <c r="G14" s="41" t="s">
        <v>13</v>
      </c>
      <c r="H14" s="43" t="s">
        <v>14</v>
      </c>
      <c r="I14" s="41" t="s">
        <v>15</v>
      </c>
      <c r="J14" s="44">
        <v>20</v>
      </c>
      <c r="K14" s="45">
        <v>1314.4370000000001</v>
      </c>
      <c r="L14" s="45">
        <v>26288.74</v>
      </c>
      <c r="M14" s="46" t="s">
        <v>16</v>
      </c>
      <c r="N14" s="46" t="s">
        <v>16</v>
      </c>
      <c r="O14" s="47">
        <v>140</v>
      </c>
      <c r="P14" s="47">
        <v>2800</v>
      </c>
      <c r="Q14" s="47">
        <v>560</v>
      </c>
      <c r="R14" s="19">
        <f t="shared" si="0"/>
        <v>168</v>
      </c>
      <c r="S14" s="48">
        <v>3360</v>
      </c>
      <c r="T14" s="49">
        <v>54</v>
      </c>
      <c r="U14" s="22">
        <f t="shared" si="1"/>
        <v>336</v>
      </c>
    </row>
    <row r="15" spans="2:43" s="20" customFormat="1" ht="30" x14ac:dyDescent="0.25">
      <c r="B15" s="40">
        <v>322</v>
      </c>
      <c r="C15" s="40" t="s">
        <v>10</v>
      </c>
      <c r="D15" s="41" t="s">
        <v>609</v>
      </c>
      <c r="E15" s="79" t="s">
        <v>610</v>
      </c>
      <c r="F15" s="42">
        <v>2012</v>
      </c>
      <c r="G15" s="41" t="s">
        <v>13</v>
      </c>
      <c r="H15" s="43" t="s">
        <v>14</v>
      </c>
      <c r="I15" s="41" t="s">
        <v>15</v>
      </c>
      <c r="J15" s="44">
        <v>20</v>
      </c>
      <c r="K15" s="45">
        <v>331.31149999999997</v>
      </c>
      <c r="L15" s="45">
        <v>6626.23</v>
      </c>
      <c r="M15" s="46" t="s">
        <v>16</v>
      </c>
      <c r="N15" s="46" t="s">
        <v>16</v>
      </c>
      <c r="O15" s="47">
        <v>35</v>
      </c>
      <c r="P15" s="47">
        <v>700</v>
      </c>
      <c r="Q15" s="47">
        <v>140</v>
      </c>
      <c r="R15" s="19">
        <f t="shared" si="0"/>
        <v>42</v>
      </c>
      <c r="S15" s="48">
        <v>840</v>
      </c>
      <c r="T15" s="49">
        <v>54</v>
      </c>
      <c r="U15" s="22">
        <f t="shared" si="1"/>
        <v>84</v>
      </c>
    </row>
    <row r="16" spans="2:43" s="20" customFormat="1" ht="30" x14ac:dyDescent="0.25">
      <c r="B16" s="40">
        <v>323</v>
      </c>
      <c r="C16" s="40" t="s">
        <v>10</v>
      </c>
      <c r="D16" s="41" t="s">
        <v>611</v>
      </c>
      <c r="E16" s="79" t="s">
        <v>612</v>
      </c>
      <c r="F16" s="42">
        <v>2012</v>
      </c>
      <c r="G16" s="41" t="s">
        <v>13</v>
      </c>
      <c r="H16" s="43" t="s">
        <v>14</v>
      </c>
      <c r="I16" s="41" t="s">
        <v>15</v>
      </c>
      <c r="J16" s="44">
        <v>5</v>
      </c>
      <c r="K16" s="45">
        <v>5682.9480000000003</v>
      </c>
      <c r="L16" s="45">
        <v>28414.74</v>
      </c>
      <c r="M16" s="46" t="s">
        <v>16</v>
      </c>
      <c r="N16" s="46" t="s">
        <v>16</v>
      </c>
      <c r="O16" s="47">
        <v>606</v>
      </c>
      <c r="P16" s="47">
        <v>3030</v>
      </c>
      <c r="Q16" s="47">
        <v>606</v>
      </c>
      <c r="R16" s="19">
        <f t="shared" ref="R16:R27" si="2">O16*1.2</f>
        <v>727.19999999999993</v>
      </c>
      <c r="S16" s="48">
        <v>3636</v>
      </c>
      <c r="T16" s="49">
        <v>54</v>
      </c>
      <c r="U16" s="22">
        <f t="shared" ref="U16:U27" si="3">S16/100*10</f>
        <v>363.6</v>
      </c>
    </row>
    <row r="17" spans="2:21" s="20" customFormat="1" ht="30" x14ac:dyDescent="0.25">
      <c r="B17" s="40">
        <v>324</v>
      </c>
      <c r="C17" s="40" t="s">
        <v>10</v>
      </c>
      <c r="D17" s="41" t="s">
        <v>613</v>
      </c>
      <c r="E17" s="79" t="s">
        <v>614</v>
      </c>
      <c r="F17" s="42">
        <v>2012</v>
      </c>
      <c r="G17" s="41" t="s">
        <v>13</v>
      </c>
      <c r="H17" s="43" t="s">
        <v>14</v>
      </c>
      <c r="I17" s="41" t="s">
        <v>15</v>
      </c>
      <c r="J17" s="44">
        <v>4</v>
      </c>
      <c r="K17" s="45">
        <v>7540.2075000000004</v>
      </c>
      <c r="L17" s="45">
        <v>30160.83</v>
      </c>
      <c r="M17" s="46" t="s">
        <v>16</v>
      </c>
      <c r="N17" s="46" t="s">
        <v>16</v>
      </c>
      <c r="O17" s="47">
        <v>804</v>
      </c>
      <c r="P17" s="47">
        <v>3216</v>
      </c>
      <c r="Q17" s="47">
        <v>643.19999999999982</v>
      </c>
      <c r="R17" s="19">
        <f t="shared" si="2"/>
        <v>964.8</v>
      </c>
      <c r="S17" s="48">
        <v>3859.2</v>
      </c>
      <c r="T17" s="49">
        <v>54</v>
      </c>
      <c r="U17" s="22">
        <f t="shared" si="3"/>
        <v>385.91999999999996</v>
      </c>
    </row>
    <row r="18" spans="2:21" s="20" customFormat="1" ht="30" x14ac:dyDescent="0.25">
      <c r="B18" s="40">
        <v>325</v>
      </c>
      <c r="C18" s="40" t="s">
        <v>10</v>
      </c>
      <c r="D18" s="41" t="s">
        <v>615</v>
      </c>
      <c r="E18" s="79" t="s">
        <v>616</v>
      </c>
      <c r="F18" s="42">
        <v>2012</v>
      </c>
      <c r="G18" s="41" t="s">
        <v>13</v>
      </c>
      <c r="H18" s="43" t="s">
        <v>14</v>
      </c>
      <c r="I18" s="41" t="s">
        <v>15</v>
      </c>
      <c r="J18" s="44">
        <v>100</v>
      </c>
      <c r="K18" s="45">
        <v>554.69389999999999</v>
      </c>
      <c r="L18" s="45">
        <v>55469.39</v>
      </c>
      <c r="M18" s="46" t="s">
        <v>16</v>
      </c>
      <c r="N18" s="46" t="s">
        <v>16</v>
      </c>
      <c r="O18" s="47">
        <v>59</v>
      </c>
      <c r="P18" s="47">
        <v>5900</v>
      </c>
      <c r="Q18" s="47">
        <v>1180</v>
      </c>
      <c r="R18" s="19">
        <f t="shared" si="2"/>
        <v>70.8</v>
      </c>
      <c r="S18" s="48">
        <v>7080</v>
      </c>
      <c r="T18" s="49">
        <v>54</v>
      </c>
      <c r="U18" s="22">
        <f t="shared" si="3"/>
        <v>708</v>
      </c>
    </row>
    <row r="19" spans="2:21" s="20" customFormat="1" ht="30" x14ac:dyDescent="0.25">
      <c r="B19" s="40">
        <v>326</v>
      </c>
      <c r="C19" s="40" t="s">
        <v>10</v>
      </c>
      <c r="D19" s="41" t="s">
        <v>617</v>
      </c>
      <c r="E19" s="79" t="s">
        <v>618</v>
      </c>
      <c r="F19" s="42">
        <v>2012</v>
      </c>
      <c r="G19" s="41" t="s">
        <v>13</v>
      </c>
      <c r="H19" s="43" t="s">
        <v>14</v>
      </c>
      <c r="I19" s="41" t="s">
        <v>15</v>
      </c>
      <c r="J19" s="44">
        <v>40</v>
      </c>
      <c r="K19" s="45">
        <v>739.37549999999999</v>
      </c>
      <c r="L19" s="45">
        <v>29575.02</v>
      </c>
      <c r="M19" s="46" t="s">
        <v>16</v>
      </c>
      <c r="N19" s="46" t="s">
        <v>16</v>
      </c>
      <c r="O19" s="47">
        <v>79</v>
      </c>
      <c r="P19" s="47">
        <v>3160</v>
      </c>
      <c r="Q19" s="47">
        <v>632</v>
      </c>
      <c r="R19" s="19">
        <f t="shared" si="2"/>
        <v>94.8</v>
      </c>
      <c r="S19" s="48">
        <v>3792</v>
      </c>
      <c r="T19" s="49">
        <v>54</v>
      </c>
      <c r="U19" s="22">
        <f t="shared" si="3"/>
        <v>379.20000000000005</v>
      </c>
    </row>
    <row r="20" spans="2:21" s="20" customFormat="1" x14ac:dyDescent="0.25">
      <c r="B20" s="40">
        <v>328</v>
      </c>
      <c r="C20" s="40" t="s">
        <v>10</v>
      </c>
      <c r="D20" s="41" t="s">
        <v>620</v>
      </c>
      <c r="E20" s="79" t="s">
        <v>621</v>
      </c>
      <c r="F20" s="42">
        <v>2015</v>
      </c>
      <c r="G20" s="41" t="s">
        <v>13</v>
      </c>
      <c r="H20" s="43" t="s">
        <v>14</v>
      </c>
      <c r="I20" s="41" t="s">
        <v>15</v>
      </c>
      <c r="J20" s="44">
        <v>3</v>
      </c>
      <c r="K20" s="45">
        <v>384.47666666666669</v>
      </c>
      <c r="L20" s="45">
        <v>1153.43</v>
      </c>
      <c r="M20" s="46" t="s">
        <v>16</v>
      </c>
      <c r="N20" s="46" t="s">
        <v>16</v>
      </c>
      <c r="O20" s="47">
        <v>79</v>
      </c>
      <c r="P20" s="47">
        <v>237</v>
      </c>
      <c r="Q20" s="47">
        <v>47.399999999999977</v>
      </c>
      <c r="R20" s="19">
        <f t="shared" si="2"/>
        <v>94.8</v>
      </c>
      <c r="S20" s="48">
        <v>284.39999999999998</v>
      </c>
      <c r="T20" s="49">
        <v>54</v>
      </c>
      <c r="U20" s="22">
        <f t="shared" si="3"/>
        <v>28.439999999999998</v>
      </c>
    </row>
    <row r="21" spans="2:21" s="20" customFormat="1" x14ac:dyDescent="0.25">
      <c r="B21" s="40">
        <v>329</v>
      </c>
      <c r="C21" s="40" t="s">
        <v>10</v>
      </c>
      <c r="D21" s="41" t="s">
        <v>622</v>
      </c>
      <c r="E21" s="79" t="s">
        <v>623</v>
      </c>
      <c r="F21" s="42">
        <v>2015</v>
      </c>
      <c r="G21" s="41" t="s">
        <v>13</v>
      </c>
      <c r="H21" s="43" t="s">
        <v>14</v>
      </c>
      <c r="I21" s="41" t="s">
        <v>15</v>
      </c>
      <c r="J21" s="44">
        <v>2</v>
      </c>
      <c r="K21" s="45">
        <v>263.11500000000001</v>
      </c>
      <c r="L21" s="45">
        <v>526.23</v>
      </c>
      <c r="M21" s="46" t="s">
        <v>16</v>
      </c>
      <c r="N21" s="46" t="s">
        <v>16</v>
      </c>
      <c r="O21" s="47">
        <v>54</v>
      </c>
      <c r="P21" s="47">
        <v>108</v>
      </c>
      <c r="Q21" s="47">
        <v>21.599999999999994</v>
      </c>
      <c r="R21" s="19">
        <f t="shared" si="2"/>
        <v>64.8</v>
      </c>
      <c r="S21" s="48">
        <v>129.6</v>
      </c>
      <c r="T21" s="49">
        <v>54</v>
      </c>
      <c r="U21" s="22">
        <f t="shared" si="3"/>
        <v>12.96</v>
      </c>
    </row>
    <row r="22" spans="2:21" s="20" customFormat="1" ht="30" x14ac:dyDescent="0.25">
      <c r="B22" s="40">
        <v>331</v>
      </c>
      <c r="C22" s="40" t="s">
        <v>10</v>
      </c>
      <c r="D22" s="41" t="s">
        <v>626</v>
      </c>
      <c r="E22" s="79" t="s">
        <v>627</v>
      </c>
      <c r="F22" s="42">
        <v>2012</v>
      </c>
      <c r="G22" s="41" t="s">
        <v>13</v>
      </c>
      <c r="H22" s="43" t="s">
        <v>14</v>
      </c>
      <c r="I22" s="41" t="s">
        <v>198</v>
      </c>
      <c r="J22" s="44">
        <v>60</v>
      </c>
      <c r="K22" s="45">
        <v>419.05683333333332</v>
      </c>
      <c r="L22" s="45">
        <v>25143.41</v>
      </c>
      <c r="M22" s="46" t="s">
        <v>16</v>
      </c>
      <c r="N22" s="46" t="s">
        <v>16</v>
      </c>
      <c r="O22" s="47">
        <v>45</v>
      </c>
      <c r="P22" s="47">
        <v>2700</v>
      </c>
      <c r="Q22" s="47">
        <v>540</v>
      </c>
      <c r="R22" s="19">
        <f t="shared" si="2"/>
        <v>54</v>
      </c>
      <c r="S22" s="48">
        <v>3240</v>
      </c>
      <c r="T22" s="49">
        <v>54</v>
      </c>
      <c r="U22" s="22">
        <f t="shared" si="3"/>
        <v>324</v>
      </c>
    </row>
    <row r="23" spans="2:21" s="20" customFormat="1" ht="30" x14ac:dyDescent="0.25">
      <c r="B23" s="40">
        <v>362</v>
      </c>
      <c r="C23" s="40" t="s">
        <v>10</v>
      </c>
      <c r="D23" s="41" t="s">
        <v>689</v>
      </c>
      <c r="E23" s="79" t="s">
        <v>690</v>
      </c>
      <c r="F23" s="42">
        <v>2012</v>
      </c>
      <c r="G23" s="41" t="s">
        <v>13</v>
      </c>
      <c r="H23" s="43" t="s">
        <v>14</v>
      </c>
      <c r="I23" s="41" t="s">
        <v>15</v>
      </c>
      <c r="J23" s="44">
        <v>6</v>
      </c>
      <c r="K23" s="45">
        <v>5310.4916666666668</v>
      </c>
      <c r="L23" s="45">
        <v>31862.95</v>
      </c>
      <c r="M23" s="46" t="s">
        <v>16</v>
      </c>
      <c r="N23" s="46" t="s">
        <v>16</v>
      </c>
      <c r="O23" s="47">
        <v>283</v>
      </c>
      <c r="P23" s="47">
        <v>1698</v>
      </c>
      <c r="Q23" s="47">
        <v>339.59999999999991</v>
      </c>
      <c r="R23" s="19">
        <f t="shared" si="2"/>
        <v>339.59999999999997</v>
      </c>
      <c r="S23" s="48">
        <v>2037.6</v>
      </c>
      <c r="T23" s="49">
        <v>54</v>
      </c>
      <c r="U23" s="22">
        <f t="shared" si="3"/>
        <v>203.76</v>
      </c>
    </row>
    <row r="24" spans="2:21" s="20" customFormat="1" ht="30" x14ac:dyDescent="0.25">
      <c r="B24" s="40">
        <v>363</v>
      </c>
      <c r="C24" s="40" t="s">
        <v>10</v>
      </c>
      <c r="D24" s="41" t="s">
        <v>691</v>
      </c>
      <c r="E24" s="79" t="s">
        <v>690</v>
      </c>
      <c r="F24" s="42">
        <v>2012</v>
      </c>
      <c r="G24" s="41" t="s">
        <v>13</v>
      </c>
      <c r="H24" s="43" t="s">
        <v>14</v>
      </c>
      <c r="I24" s="41" t="s">
        <v>15</v>
      </c>
      <c r="J24" s="44">
        <v>2</v>
      </c>
      <c r="K24" s="45">
        <v>5310.49</v>
      </c>
      <c r="L24" s="45">
        <v>10620.98</v>
      </c>
      <c r="M24" s="46" t="s">
        <v>16</v>
      </c>
      <c r="N24" s="46" t="s">
        <v>16</v>
      </c>
      <c r="O24" s="47">
        <v>283</v>
      </c>
      <c r="P24" s="47">
        <v>566</v>
      </c>
      <c r="Q24" s="47">
        <v>113.19999999999993</v>
      </c>
      <c r="R24" s="19">
        <f t="shared" si="2"/>
        <v>339.59999999999997</v>
      </c>
      <c r="S24" s="48">
        <v>679.19999999999993</v>
      </c>
      <c r="T24" s="49">
        <v>54</v>
      </c>
      <c r="U24" s="22">
        <f t="shared" si="3"/>
        <v>67.919999999999987</v>
      </c>
    </row>
    <row r="25" spans="2:21" s="20" customFormat="1" ht="30" x14ac:dyDescent="0.25">
      <c r="B25" s="40">
        <v>364</v>
      </c>
      <c r="C25" s="40" t="s">
        <v>10</v>
      </c>
      <c r="D25" s="41" t="s">
        <v>692</v>
      </c>
      <c r="E25" s="79" t="s">
        <v>693</v>
      </c>
      <c r="F25" s="42">
        <v>2015</v>
      </c>
      <c r="G25" s="41" t="s">
        <v>13</v>
      </c>
      <c r="H25" s="43" t="s">
        <v>14</v>
      </c>
      <c r="I25" s="41" t="s">
        <v>15</v>
      </c>
      <c r="J25" s="44">
        <v>1</v>
      </c>
      <c r="K25" s="45">
        <v>6616.65</v>
      </c>
      <c r="L25" s="45">
        <v>6616.65</v>
      </c>
      <c r="M25" s="46" t="s">
        <v>16</v>
      </c>
      <c r="N25" s="46" t="s">
        <v>16</v>
      </c>
      <c r="O25" s="47">
        <v>679</v>
      </c>
      <c r="P25" s="47">
        <v>679</v>
      </c>
      <c r="Q25" s="47">
        <v>135.79999999999995</v>
      </c>
      <c r="R25" s="19">
        <f t="shared" si="2"/>
        <v>814.8</v>
      </c>
      <c r="S25" s="48">
        <v>814.8</v>
      </c>
      <c r="T25" s="49">
        <v>54</v>
      </c>
      <c r="U25" s="22">
        <f t="shared" si="3"/>
        <v>81.47999999999999</v>
      </c>
    </row>
    <row r="26" spans="2:21" s="20" customFormat="1" x14ac:dyDescent="0.25">
      <c r="B26" s="40">
        <v>365</v>
      </c>
      <c r="C26" s="40" t="s">
        <v>10</v>
      </c>
      <c r="D26" s="41" t="s">
        <v>694</v>
      </c>
      <c r="E26" s="79" t="s">
        <v>695</v>
      </c>
      <c r="F26" s="42">
        <v>2012</v>
      </c>
      <c r="G26" s="41" t="s">
        <v>13</v>
      </c>
      <c r="H26" s="43" t="s">
        <v>14</v>
      </c>
      <c r="I26" s="41" t="s">
        <v>15</v>
      </c>
      <c r="J26" s="44">
        <v>1</v>
      </c>
      <c r="K26" s="45">
        <v>20597.099999999999</v>
      </c>
      <c r="L26" s="45">
        <v>20597.099999999999</v>
      </c>
      <c r="M26" s="46" t="s">
        <v>16</v>
      </c>
      <c r="N26" s="46" t="s">
        <v>16</v>
      </c>
      <c r="O26" s="47">
        <v>1098</v>
      </c>
      <c r="P26" s="47">
        <v>1098</v>
      </c>
      <c r="Q26" s="47">
        <v>219.59999999999991</v>
      </c>
      <c r="R26" s="19">
        <f t="shared" si="2"/>
        <v>1317.6</v>
      </c>
      <c r="S26" s="48">
        <v>1317.6</v>
      </c>
      <c r="T26" s="49">
        <v>54</v>
      </c>
      <c r="U26" s="22">
        <f t="shared" si="3"/>
        <v>131.76</v>
      </c>
    </row>
    <row r="27" spans="2:21" s="20" customFormat="1" x14ac:dyDescent="0.25">
      <c r="B27" s="40">
        <v>366</v>
      </c>
      <c r="C27" s="40" t="s">
        <v>10</v>
      </c>
      <c r="D27" s="41" t="s">
        <v>696</v>
      </c>
      <c r="E27" s="79" t="s">
        <v>697</v>
      </c>
      <c r="F27" s="42">
        <v>2012</v>
      </c>
      <c r="G27" s="41" t="s">
        <v>13</v>
      </c>
      <c r="H27" s="43" t="s">
        <v>14</v>
      </c>
      <c r="I27" s="41" t="s">
        <v>15</v>
      </c>
      <c r="J27" s="44">
        <v>3</v>
      </c>
      <c r="K27" s="45">
        <v>42461.919999999998</v>
      </c>
      <c r="L27" s="45">
        <v>127385.76</v>
      </c>
      <c r="M27" s="46" t="s">
        <v>16</v>
      </c>
      <c r="N27" s="46" t="s">
        <v>16</v>
      </c>
      <c r="O27" s="47">
        <v>2264</v>
      </c>
      <c r="P27" s="47">
        <v>6792</v>
      </c>
      <c r="Q27" s="47">
        <v>1358.3999999999996</v>
      </c>
      <c r="R27" s="19">
        <f t="shared" si="2"/>
        <v>2716.7999999999997</v>
      </c>
      <c r="S27" s="48">
        <v>8150.4</v>
      </c>
      <c r="T27" s="49">
        <v>54</v>
      </c>
      <c r="U27" s="22">
        <f t="shared" si="3"/>
        <v>815.04</v>
      </c>
    </row>
    <row r="28" spans="2:21" s="20" customFormat="1" x14ac:dyDescent="0.25">
      <c r="B28" s="21"/>
      <c r="C28" s="21"/>
      <c r="D28" s="21"/>
      <c r="E28" s="78"/>
      <c r="F28" s="21"/>
      <c r="G28" s="21"/>
      <c r="H28" s="21"/>
      <c r="I28" s="21"/>
      <c r="J28" s="21"/>
      <c r="K28" s="33"/>
      <c r="L28" s="33"/>
      <c r="M28" s="33"/>
      <c r="N28" s="33"/>
      <c r="O28" s="21"/>
      <c r="P28" s="11">
        <f>SUBTOTAL(9,P3:P27)</f>
        <v>48838</v>
      </c>
      <c r="Q28" s="21"/>
      <c r="R28" s="21"/>
      <c r="S28" s="66">
        <f>SUBTOTAL(9,S3:S27)</f>
        <v>58605.599999999999</v>
      </c>
      <c r="T28" s="36"/>
      <c r="U28" s="11">
        <f>SUM(U3:U27)</f>
        <v>5860.5599999999995</v>
      </c>
    </row>
    <row r="29" spans="2:21" s="20" customFormat="1" x14ac:dyDescent="0.25">
      <c r="E29" s="81"/>
      <c r="K29" s="67"/>
      <c r="L29" s="67"/>
      <c r="M29" s="67"/>
      <c r="N29" s="67"/>
      <c r="T29" s="68"/>
      <c r="U29" s="37"/>
    </row>
    <row r="30" spans="2:21" s="20" customFormat="1" x14ac:dyDescent="0.25">
      <c r="E30" s="81"/>
      <c r="K30" s="67"/>
      <c r="L30" s="67"/>
      <c r="M30" s="67"/>
      <c r="N30" s="67"/>
      <c r="T30" s="68"/>
      <c r="U30" s="37"/>
    </row>
    <row r="31" spans="2:21" s="20" customFormat="1" x14ac:dyDescent="0.25">
      <c r="E31" s="81"/>
      <c r="K31" s="67"/>
      <c r="L31" s="67"/>
      <c r="M31" s="67"/>
      <c r="N31" s="67"/>
      <c r="T31" s="68"/>
      <c r="U31" s="37"/>
    </row>
    <row r="32" spans="2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O34" s="69"/>
      <c r="P34" s="70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O35" s="71"/>
      <c r="P35" s="71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O36" s="71"/>
      <c r="P36" s="71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O37" s="71"/>
      <c r="P37" s="71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O38" s="70"/>
      <c r="P38" s="71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O39" s="70"/>
      <c r="P39" s="70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O40" s="70"/>
      <c r="P40" s="70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O41" s="70"/>
      <c r="P41" s="70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O42" s="70"/>
      <c r="P42" s="70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O43" s="70"/>
      <c r="P43" s="70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O44" s="70"/>
      <c r="P44" s="70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</sheetData>
  <autoFilter ref="A2:T27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28"/>
  <sheetViews>
    <sheetView topLeftCell="F1" zoomScale="85" zoomScaleNormal="85" workbookViewId="0">
      <pane ySplit="2" topLeftCell="A3" activePane="bottomLeft" state="frozen"/>
      <selection activeCell="B1" sqref="B1"/>
      <selection pane="bottomLeft" activeCell="G58" sqref="G58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5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customWidth="1" outlineLevel="1"/>
    <col min="16" max="16" width="16.85546875" style="21" customWidth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2:43" x14ac:dyDescent="0.25">
      <c r="O1" s="34"/>
      <c r="P1" s="34"/>
      <c r="Q1" s="34"/>
      <c r="R1" s="34"/>
      <c r="S1" s="35"/>
    </row>
    <row r="2" spans="2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ht="79.5" customHeight="1" x14ac:dyDescent="0.25">
      <c r="B3" s="40">
        <v>3</v>
      </c>
      <c r="C3" s="40" t="s">
        <v>10</v>
      </c>
      <c r="D3" s="41" t="s">
        <v>19</v>
      </c>
      <c r="E3" s="79" t="s">
        <v>20</v>
      </c>
      <c r="F3" s="42">
        <v>2014</v>
      </c>
      <c r="G3" s="41" t="s">
        <v>13</v>
      </c>
      <c r="H3" s="83" t="s">
        <v>14</v>
      </c>
      <c r="I3" s="41" t="s">
        <v>15</v>
      </c>
      <c r="J3" s="44">
        <v>1</v>
      </c>
      <c r="K3" s="45">
        <v>4020.19</v>
      </c>
      <c r="L3" s="45">
        <v>4020.19</v>
      </c>
      <c r="M3" s="46" t="s">
        <v>16</v>
      </c>
      <c r="N3" s="46" t="s">
        <v>16</v>
      </c>
      <c r="O3" s="47">
        <v>669</v>
      </c>
      <c r="P3" s="47">
        <v>669</v>
      </c>
      <c r="Q3" s="47">
        <v>133.79999999999995</v>
      </c>
      <c r="R3" s="19">
        <f t="shared" ref="R3:R19" si="0">O3*1.2</f>
        <v>802.8</v>
      </c>
      <c r="S3" s="48">
        <v>802.8</v>
      </c>
      <c r="T3" s="49">
        <v>55</v>
      </c>
      <c r="U3" s="22">
        <f t="shared" ref="U3:U19" si="1">S3/100*10</f>
        <v>80.279999999999987</v>
      </c>
    </row>
    <row r="4" spans="2:43" ht="28.5" customHeight="1" x14ac:dyDescent="0.25">
      <c r="B4" s="40">
        <v>4</v>
      </c>
      <c r="C4" s="40" t="s">
        <v>10</v>
      </c>
      <c r="D4" s="41" t="s">
        <v>21</v>
      </c>
      <c r="E4" s="79" t="s">
        <v>22</v>
      </c>
      <c r="F4" s="42">
        <v>2012</v>
      </c>
      <c r="G4" s="41" t="s">
        <v>13</v>
      </c>
      <c r="H4" s="43" t="s">
        <v>14</v>
      </c>
      <c r="I4" s="41" t="s">
        <v>15</v>
      </c>
      <c r="J4" s="44">
        <v>8</v>
      </c>
      <c r="K4" s="45">
        <v>74.153750000000002</v>
      </c>
      <c r="L4" s="45">
        <v>593.23</v>
      </c>
      <c r="M4" s="46" t="s">
        <v>16</v>
      </c>
      <c r="N4" s="46" t="s">
        <v>16</v>
      </c>
      <c r="O4" s="47">
        <v>8</v>
      </c>
      <c r="P4" s="47">
        <v>64</v>
      </c>
      <c r="Q4" s="47">
        <v>12.799999999999997</v>
      </c>
      <c r="R4" s="19">
        <f t="shared" si="0"/>
        <v>9.6</v>
      </c>
      <c r="S4" s="48">
        <v>76.8</v>
      </c>
      <c r="T4" s="49">
        <v>55</v>
      </c>
      <c r="U4" s="22">
        <f t="shared" si="1"/>
        <v>7.68</v>
      </c>
    </row>
    <row r="5" spans="2:43" ht="22.5" customHeight="1" x14ac:dyDescent="0.25">
      <c r="B5" s="40">
        <v>14</v>
      </c>
      <c r="C5" s="40" t="s">
        <v>10</v>
      </c>
      <c r="D5" s="41" t="s">
        <v>39</v>
      </c>
      <c r="E5" s="79" t="s">
        <v>40</v>
      </c>
      <c r="F5" s="42">
        <v>2012</v>
      </c>
      <c r="G5" s="41" t="s">
        <v>13</v>
      </c>
      <c r="H5" s="43" t="s">
        <v>14</v>
      </c>
      <c r="I5" s="41" t="s">
        <v>38</v>
      </c>
      <c r="J5" s="44">
        <v>5</v>
      </c>
      <c r="K5" s="45">
        <v>491.98400000000004</v>
      </c>
      <c r="L5" s="45">
        <v>2459.92</v>
      </c>
      <c r="M5" s="46" t="s">
        <v>16</v>
      </c>
      <c r="N5" s="46" t="s">
        <v>16</v>
      </c>
      <c r="O5" s="47">
        <v>52</v>
      </c>
      <c r="P5" s="47">
        <v>260</v>
      </c>
      <c r="Q5" s="47">
        <v>52</v>
      </c>
      <c r="R5" s="19">
        <f t="shared" si="0"/>
        <v>62.4</v>
      </c>
      <c r="S5" s="48">
        <v>312</v>
      </c>
      <c r="T5" s="49">
        <v>55</v>
      </c>
      <c r="U5" s="22">
        <f t="shared" si="1"/>
        <v>31.200000000000003</v>
      </c>
    </row>
    <row r="6" spans="2:43" ht="22.5" customHeight="1" x14ac:dyDescent="0.25">
      <c r="B6" s="40">
        <v>15</v>
      </c>
      <c r="C6" s="40" t="s">
        <v>10</v>
      </c>
      <c r="D6" s="41" t="s">
        <v>41</v>
      </c>
      <c r="E6" s="79" t="s">
        <v>42</v>
      </c>
      <c r="F6" s="42">
        <v>2012</v>
      </c>
      <c r="G6" s="41" t="s">
        <v>13</v>
      </c>
      <c r="H6" s="43" t="s">
        <v>14</v>
      </c>
      <c r="I6" s="41" t="s">
        <v>15</v>
      </c>
      <c r="J6" s="44">
        <v>44</v>
      </c>
      <c r="K6" s="45">
        <v>3858.9186363636368</v>
      </c>
      <c r="L6" s="45">
        <v>169792.42</v>
      </c>
      <c r="M6" s="46" t="s">
        <v>16</v>
      </c>
      <c r="N6" s="46" t="s">
        <v>16</v>
      </c>
      <c r="O6" s="47">
        <v>590</v>
      </c>
      <c r="P6" s="47">
        <v>25960</v>
      </c>
      <c r="Q6" s="47">
        <v>5192</v>
      </c>
      <c r="R6" s="19">
        <f t="shared" si="0"/>
        <v>708</v>
      </c>
      <c r="S6" s="48">
        <v>31152</v>
      </c>
      <c r="T6" s="49">
        <v>55</v>
      </c>
      <c r="U6" s="22">
        <f t="shared" si="1"/>
        <v>3115.2</v>
      </c>
    </row>
    <row r="7" spans="2:43" s="20" customFormat="1" ht="22.5" customHeight="1" x14ac:dyDescent="0.25">
      <c r="B7" s="40">
        <v>16</v>
      </c>
      <c r="C7" s="40" t="s">
        <v>10</v>
      </c>
      <c r="D7" s="41" t="s">
        <v>43</v>
      </c>
      <c r="E7" s="79" t="s">
        <v>44</v>
      </c>
      <c r="F7" s="42">
        <v>2012</v>
      </c>
      <c r="G7" s="41" t="s">
        <v>13</v>
      </c>
      <c r="H7" s="43" t="s">
        <v>14</v>
      </c>
      <c r="I7" s="41" t="s">
        <v>15</v>
      </c>
      <c r="J7" s="44">
        <v>30</v>
      </c>
      <c r="K7" s="45">
        <v>4196.5636666666669</v>
      </c>
      <c r="L7" s="45">
        <v>125896.91</v>
      </c>
      <c r="M7" s="46" t="s">
        <v>16</v>
      </c>
      <c r="N7" s="46" t="s">
        <v>16</v>
      </c>
      <c r="O7" s="47">
        <v>448</v>
      </c>
      <c r="P7" s="47">
        <v>13440</v>
      </c>
      <c r="Q7" s="47">
        <v>2688</v>
      </c>
      <c r="R7" s="19">
        <f t="shared" si="0"/>
        <v>537.6</v>
      </c>
      <c r="S7" s="48">
        <v>16128</v>
      </c>
      <c r="T7" s="49">
        <v>55</v>
      </c>
      <c r="U7" s="22">
        <f t="shared" si="1"/>
        <v>1612.8</v>
      </c>
    </row>
    <row r="8" spans="2:43" s="20" customFormat="1" ht="24.75" customHeight="1" x14ac:dyDescent="0.25">
      <c r="B8" s="40">
        <v>17</v>
      </c>
      <c r="C8" s="40" t="s">
        <v>10</v>
      </c>
      <c r="D8" s="41" t="s">
        <v>45</v>
      </c>
      <c r="E8" s="79" t="s">
        <v>46</v>
      </c>
      <c r="F8" s="42">
        <v>2014</v>
      </c>
      <c r="G8" s="41" t="s">
        <v>13</v>
      </c>
      <c r="H8" s="43" t="s">
        <v>14</v>
      </c>
      <c r="I8" s="41" t="s">
        <v>15</v>
      </c>
      <c r="J8" s="44">
        <v>4</v>
      </c>
      <c r="K8" s="45">
        <v>5907.7174999999997</v>
      </c>
      <c r="L8" s="45">
        <v>23630.87</v>
      </c>
      <c r="M8" s="46" t="s">
        <v>16</v>
      </c>
      <c r="N8" s="46" t="s">
        <v>16</v>
      </c>
      <c r="O8" s="47">
        <v>983</v>
      </c>
      <c r="P8" s="47">
        <v>3932</v>
      </c>
      <c r="Q8" s="47">
        <v>786.39999999999964</v>
      </c>
      <c r="R8" s="19">
        <f t="shared" si="0"/>
        <v>1179.5999999999999</v>
      </c>
      <c r="S8" s="48">
        <v>4718.3999999999996</v>
      </c>
      <c r="T8" s="49">
        <v>55</v>
      </c>
      <c r="U8" s="22">
        <f t="shared" si="1"/>
        <v>471.84</v>
      </c>
    </row>
    <row r="9" spans="2:43" s="20" customFormat="1" ht="30" x14ac:dyDescent="0.25">
      <c r="B9" s="40">
        <v>18</v>
      </c>
      <c r="C9" s="40" t="s">
        <v>10</v>
      </c>
      <c r="D9" s="41" t="s">
        <v>47</v>
      </c>
      <c r="E9" s="79" t="s">
        <v>48</v>
      </c>
      <c r="F9" s="42">
        <v>2012</v>
      </c>
      <c r="G9" s="41" t="s">
        <v>13</v>
      </c>
      <c r="H9" s="43" t="s">
        <v>14</v>
      </c>
      <c r="I9" s="41" t="s">
        <v>15</v>
      </c>
      <c r="J9" s="44">
        <v>1</v>
      </c>
      <c r="K9" s="45">
        <v>30752.44</v>
      </c>
      <c r="L9" s="45">
        <v>30752.44</v>
      </c>
      <c r="M9" s="46" t="s">
        <v>16</v>
      </c>
      <c r="N9" s="46" t="s">
        <v>16</v>
      </c>
      <c r="O9" s="47">
        <v>3280</v>
      </c>
      <c r="P9" s="47">
        <v>3280</v>
      </c>
      <c r="Q9" s="47">
        <v>656</v>
      </c>
      <c r="R9" s="19">
        <f t="shared" si="0"/>
        <v>3936</v>
      </c>
      <c r="S9" s="48">
        <v>3936</v>
      </c>
      <c r="T9" s="49">
        <v>55</v>
      </c>
      <c r="U9" s="22">
        <f t="shared" si="1"/>
        <v>393.6</v>
      </c>
    </row>
    <row r="10" spans="2:43" s="20" customFormat="1" ht="30" x14ac:dyDescent="0.25">
      <c r="B10" s="40">
        <v>19</v>
      </c>
      <c r="C10" s="40" t="s">
        <v>10</v>
      </c>
      <c r="D10" s="41" t="s">
        <v>49</v>
      </c>
      <c r="E10" s="79" t="s">
        <v>50</v>
      </c>
      <c r="F10" s="42">
        <v>2014</v>
      </c>
      <c r="G10" s="41" t="s">
        <v>13</v>
      </c>
      <c r="H10" s="43" t="s">
        <v>14</v>
      </c>
      <c r="I10" s="41" t="s">
        <v>15</v>
      </c>
      <c r="J10" s="44">
        <v>30</v>
      </c>
      <c r="K10" s="45">
        <v>341.78300000000002</v>
      </c>
      <c r="L10" s="45">
        <v>10253.49</v>
      </c>
      <c r="M10" s="46" t="s">
        <v>16</v>
      </c>
      <c r="N10" s="46" t="s">
        <v>16</v>
      </c>
      <c r="O10" s="47">
        <v>57</v>
      </c>
      <c r="P10" s="47">
        <v>1710</v>
      </c>
      <c r="Q10" s="47">
        <v>342</v>
      </c>
      <c r="R10" s="19">
        <f t="shared" si="0"/>
        <v>68.399999999999991</v>
      </c>
      <c r="S10" s="48">
        <v>2052</v>
      </c>
      <c r="T10" s="49">
        <v>55</v>
      </c>
      <c r="U10" s="22">
        <f t="shared" si="1"/>
        <v>205.2</v>
      </c>
    </row>
    <row r="11" spans="2:43" s="20" customFormat="1" ht="30" x14ac:dyDescent="0.25">
      <c r="B11" s="40">
        <v>20</v>
      </c>
      <c r="C11" s="40" t="s">
        <v>10</v>
      </c>
      <c r="D11" s="41" t="s">
        <v>51</v>
      </c>
      <c r="E11" s="79" t="s">
        <v>52</v>
      </c>
      <c r="F11" s="42">
        <v>2014</v>
      </c>
      <c r="G11" s="41" t="s">
        <v>13</v>
      </c>
      <c r="H11" s="43" t="s">
        <v>14</v>
      </c>
      <c r="I11" s="41" t="s">
        <v>15</v>
      </c>
      <c r="J11" s="44">
        <v>30</v>
      </c>
      <c r="K11" s="45">
        <v>341.78300000000002</v>
      </c>
      <c r="L11" s="45">
        <v>10253.49</v>
      </c>
      <c r="M11" s="46" t="s">
        <v>16</v>
      </c>
      <c r="N11" s="46" t="s">
        <v>16</v>
      </c>
      <c r="O11" s="47">
        <v>57</v>
      </c>
      <c r="P11" s="47">
        <v>1710</v>
      </c>
      <c r="Q11" s="47">
        <v>342</v>
      </c>
      <c r="R11" s="19">
        <f t="shared" si="0"/>
        <v>68.399999999999991</v>
      </c>
      <c r="S11" s="48">
        <v>2052</v>
      </c>
      <c r="T11" s="49">
        <v>55</v>
      </c>
      <c r="U11" s="22">
        <f t="shared" si="1"/>
        <v>205.2</v>
      </c>
    </row>
    <row r="12" spans="2:43" s="20" customFormat="1" ht="30" x14ac:dyDescent="0.25">
      <c r="B12" s="40">
        <v>21</v>
      </c>
      <c r="C12" s="40" t="s">
        <v>10</v>
      </c>
      <c r="D12" s="41" t="s">
        <v>53</v>
      </c>
      <c r="E12" s="79" t="s">
        <v>54</v>
      </c>
      <c r="F12" s="42">
        <v>2014</v>
      </c>
      <c r="G12" s="41" t="s">
        <v>13</v>
      </c>
      <c r="H12" s="43" t="s">
        <v>14</v>
      </c>
      <c r="I12" s="41" t="s">
        <v>15</v>
      </c>
      <c r="J12" s="44">
        <v>60</v>
      </c>
      <c r="K12" s="45">
        <v>341.68033333333335</v>
      </c>
      <c r="L12" s="45">
        <v>20500.82</v>
      </c>
      <c r="M12" s="46" t="s">
        <v>16</v>
      </c>
      <c r="N12" s="46" t="s">
        <v>16</v>
      </c>
      <c r="O12" s="47">
        <v>57</v>
      </c>
      <c r="P12" s="47">
        <v>3420</v>
      </c>
      <c r="Q12" s="47">
        <v>684</v>
      </c>
      <c r="R12" s="19">
        <f t="shared" si="0"/>
        <v>68.399999999999991</v>
      </c>
      <c r="S12" s="48">
        <v>4104</v>
      </c>
      <c r="T12" s="49">
        <v>55</v>
      </c>
      <c r="U12" s="22">
        <f t="shared" si="1"/>
        <v>410.4</v>
      </c>
    </row>
    <row r="13" spans="2:43" s="20" customFormat="1" ht="30" x14ac:dyDescent="0.25">
      <c r="B13" s="40">
        <v>22</v>
      </c>
      <c r="C13" s="40" t="s">
        <v>10</v>
      </c>
      <c r="D13" s="41" t="s">
        <v>55</v>
      </c>
      <c r="E13" s="79" t="s">
        <v>56</v>
      </c>
      <c r="F13" s="42">
        <v>2014</v>
      </c>
      <c r="G13" s="41" t="s">
        <v>13</v>
      </c>
      <c r="H13" s="43" t="s">
        <v>14</v>
      </c>
      <c r="I13" s="41" t="s">
        <v>15</v>
      </c>
      <c r="J13" s="44">
        <v>30</v>
      </c>
      <c r="K13" s="45">
        <v>341.78300000000002</v>
      </c>
      <c r="L13" s="45">
        <v>10253.49</v>
      </c>
      <c r="M13" s="46" t="s">
        <v>16</v>
      </c>
      <c r="N13" s="46" t="s">
        <v>16</v>
      </c>
      <c r="O13" s="47">
        <v>57</v>
      </c>
      <c r="P13" s="47">
        <v>1710</v>
      </c>
      <c r="Q13" s="47">
        <v>342</v>
      </c>
      <c r="R13" s="19">
        <f t="shared" si="0"/>
        <v>68.399999999999991</v>
      </c>
      <c r="S13" s="48">
        <v>2052</v>
      </c>
      <c r="T13" s="49">
        <v>55</v>
      </c>
      <c r="U13" s="22">
        <f t="shared" si="1"/>
        <v>205.2</v>
      </c>
    </row>
    <row r="14" spans="2:43" s="20" customFormat="1" ht="30" x14ac:dyDescent="0.25">
      <c r="B14" s="40">
        <v>23</v>
      </c>
      <c r="C14" s="40" t="s">
        <v>10</v>
      </c>
      <c r="D14" s="41" t="s">
        <v>57</v>
      </c>
      <c r="E14" s="79" t="s">
        <v>58</v>
      </c>
      <c r="F14" s="42">
        <v>2014</v>
      </c>
      <c r="G14" s="41" t="s">
        <v>13</v>
      </c>
      <c r="H14" s="43" t="s">
        <v>14</v>
      </c>
      <c r="I14" s="41" t="s">
        <v>15</v>
      </c>
      <c r="J14" s="44">
        <v>30</v>
      </c>
      <c r="K14" s="45">
        <v>341.78199999999998</v>
      </c>
      <c r="L14" s="45">
        <v>10253.459999999999</v>
      </c>
      <c r="M14" s="46" t="s">
        <v>16</v>
      </c>
      <c r="N14" s="46" t="s">
        <v>16</v>
      </c>
      <c r="O14" s="47">
        <v>57</v>
      </c>
      <c r="P14" s="47">
        <v>1710</v>
      </c>
      <c r="Q14" s="47">
        <v>342</v>
      </c>
      <c r="R14" s="19">
        <f t="shared" si="0"/>
        <v>68.399999999999991</v>
      </c>
      <c r="S14" s="48">
        <v>2052</v>
      </c>
      <c r="T14" s="49">
        <v>55</v>
      </c>
      <c r="U14" s="22">
        <f t="shared" si="1"/>
        <v>205.2</v>
      </c>
    </row>
    <row r="15" spans="2:43" s="20" customFormat="1" ht="21" customHeight="1" x14ac:dyDescent="0.25">
      <c r="B15" s="40">
        <v>24</v>
      </c>
      <c r="C15" s="40" t="s">
        <v>10</v>
      </c>
      <c r="D15" s="41" t="s">
        <v>59</v>
      </c>
      <c r="E15" s="79" t="s">
        <v>60</v>
      </c>
      <c r="F15" s="42">
        <v>2012</v>
      </c>
      <c r="G15" s="41" t="s">
        <v>13</v>
      </c>
      <c r="H15" s="43" t="s">
        <v>14</v>
      </c>
      <c r="I15" s="41" t="s">
        <v>15</v>
      </c>
      <c r="J15" s="44">
        <v>4</v>
      </c>
      <c r="K15" s="45">
        <v>6483.585</v>
      </c>
      <c r="L15" s="45">
        <v>25934.34</v>
      </c>
      <c r="M15" s="46" t="s">
        <v>16</v>
      </c>
      <c r="N15" s="46" t="s">
        <v>16</v>
      </c>
      <c r="O15" s="47">
        <v>691</v>
      </c>
      <c r="P15" s="47">
        <v>2764</v>
      </c>
      <c r="Q15" s="47">
        <v>552.79999999999973</v>
      </c>
      <c r="R15" s="19">
        <f t="shared" si="0"/>
        <v>829.19999999999993</v>
      </c>
      <c r="S15" s="48">
        <v>3316.7999999999997</v>
      </c>
      <c r="T15" s="49">
        <v>55</v>
      </c>
      <c r="U15" s="22">
        <f t="shared" si="1"/>
        <v>331.68</v>
      </c>
    </row>
    <row r="16" spans="2:43" s="20" customFormat="1" ht="24" customHeight="1" x14ac:dyDescent="0.25">
      <c r="B16" s="40">
        <v>25</v>
      </c>
      <c r="C16" s="40" t="s">
        <v>10</v>
      </c>
      <c r="D16" s="41" t="s">
        <v>61</v>
      </c>
      <c r="E16" s="79" t="s">
        <v>62</v>
      </c>
      <c r="F16" s="42">
        <v>2012</v>
      </c>
      <c r="G16" s="41" t="s">
        <v>13</v>
      </c>
      <c r="H16" s="43" t="s">
        <v>14</v>
      </c>
      <c r="I16" s="41" t="s">
        <v>15</v>
      </c>
      <c r="J16" s="44">
        <v>80</v>
      </c>
      <c r="K16" s="45">
        <v>30.829124999999998</v>
      </c>
      <c r="L16" s="45">
        <v>2466.33</v>
      </c>
      <c r="M16" s="46" t="s">
        <v>16</v>
      </c>
      <c r="N16" s="46" t="s">
        <v>16</v>
      </c>
      <c r="O16" s="47">
        <v>3</v>
      </c>
      <c r="P16" s="47">
        <v>240</v>
      </c>
      <c r="Q16" s="47">
        <v>48</v>
      </c>
      <c r="R16" s="19">
        <f t="shared" si="0"/>
        <v>3.5999999999999996</v>
      </c>
      <c r="S16" s="48">
        <v>288</v>
      </c>
      <c r="T16" s="49">
        <v>55</v>
      </c>
      <c r="U16" s="22">
        <f t="shared" si="1"/>
        <v>28.799999999999997</v>
      </c>
    </row>
    <row r="17" spans="2:21" s="20" customFormat="1" ht="22.5" customHeight="1" x14ac:dyDescent="0.25">
      <c r="B17" s="40">
        <v>26</v>
      </c>
      <c r="C17" s="40" t="s">
        <v>10</v>
      </c>
      <c r="D17" s="41" t="s">
        <v>63</v>
      </c>
      <c r="E17" s="79" t="s">
        <v>64</v>
      </c>
      <c r="F17" s="42">
        <v>2012</v>
      </c>
      <c r="G17" s="41" t="s">
        <v>13</v>
      </c>
      <c r="H17" s="43" t="s">
        <v>14</v>
      </c>
      <c r="I17" s="41" t="s">
        <v>15</v>
      </c>
      <c r="J17" s="44">
        <v>88</v>
      </c>
      <c r="K17" s="45">
        <v>96.097499999999997</v>
      </c>
      <c r="L17" s="45">
        <v>8456.58</v>
      </c>
      <c r="M17" s="46" t="s">
        <v>16</v>
      </c>
      <c r="N17" s="46" t="s">
        <v>16</v>
      </c>
      <c r="O17" s="47">
        <v>10</v>
      </c>
      <c r="P17" s="47">
        <v>880</v>
      </c>
      <c r="Q17" s="47">
        <v>176</v>
      </c>
      <c r="R17" s="19">
        <f t="shared" si="0"/>
        <v>12</v>
      </c>
      <c r="S17" s="48">
        <v>1056</v>
      </c>
      <c r="T17" s="49">
        <v>55</v>
      </c>
      <c r="U17" s="22">
        <f t="shared" si="1"/>
        <v>105.60000000000001</v>
      </c>
    </row>
    <row r="18" spans="2:21" s="20" customFormat="1" ht="31.5" customHeight="1" x14ac:dyDescent="0.25">
      <c r="B18" s="40">
        <v>27</v>
      </c>
      <c r="C18" s="40" t="s">
        <v>10</v>
      </c>
      <c r="D18" s="41" t="s">
        <v>65</v>
      </c>
      <c r="E18" s="79" t="s">
        <v>66</v>
      </c>
      <c r="F18" s="42">
        <v>2013</v>
      </c>
      <c r="G18" s="41" t="s">
        <v>13</v>
      </c>
      <c r="H18" s="43" t="s">
        <v>14</v>
      </c>
      <c r="I18" s="41" t="s">
        <v>15</v>
      </c>
      <c r="J18" s="44">
        <v>48</v>
      </c>
      <c r="K18" s="45">
        <v>35.707083333333337</v>
      </c>
      <c r="L18" s="45">
        <v>1713.94</v>
      </c>
      <c r="M18" s="46" t="s">
        <v>16</v>
      </c>
      <c r="N18" s="46" t="s">
        <v>16</v>
      </c>
      <c r="O18" s="47">
        <v>4</v>
      </c>
      <c r="P18" s="47">
        <v>192</v>
      </c>
      <c r="Q18" s="47">
        <v>38.399999999999977</v>
      </c>
      <c r="R18" s="19">
        <f t="shared" si="0"/>
        <v>4.8</v>
      </c>
      <c r="S18" s="48">
        <v>230.39999999999998</v>
      </c>
      <c r="T18" s="49">
        <v>55</v>
      </c>
      <c r="U18" s="22">
        <f t="shared" si="1"/>
        <v>23.04</v>
      </c>
    </row>
    <row r="19" spans="2:21" s="20" customFormat="1" ht="22.5" customHeight="1" x14ac:dyDescent="0.25">
      <c r="B19" s="40">
        <v>28</v>
      </c>
      <c r="C19" s="40" t="s">
        <v>10</v>
      </c>
      <c r="D19" s="41" t="s">
        <v>67</v>
      </c>
      <c r="E19" s="79" t="s">
        <v>68</v>
      </c>
      <c r="F19" s="42">
        <v>2012</v>
      </c>
      <c r="G19" s="41" t="s">
        <v>13</v>
      </c>
      <c r="H19" s="43" t="s">
        <v>14</v>
      </c>
      <c r="I19" s="41" t="s">
        <v>69</v>
      </c>
      <c r="J19" s="44">
        <v>29.33</v>
      </c>
      <c r="K19" s="45">
        <v>397.60245482441189</v>
      </c>
      <c r="L19" s="45">
        <v>11661.68</v>
      </c>
      <c r="M19" s="46" t="s">
        <v>16</v>
      </c>
      <c r="N19" s="46" t="s">
        <v>16</v>
      </c>
      <c r="O19" s="47">
        <v>42</v>
      </c>
      <c r="P19" s="47">
        <v>1231.8599999999999</v>
      </c>
      <c r="Q19" s="47">
        <v>246.37199999999984</v>
      </c>
      <c r="R19" s="19">
        <f t="shared" si="0"/>
        <v>50.4</v>
      </c>
      <c r="S19" s="48">
        <v>1478.2319999999997</v>
      </c>
      <c r="T19" s="49">
        <v>55</v>
      </c>
      <c r="U19" s="22">
        <f t="shared" si="1"/>
        <v>147.82319999999996</v>
      </c>
    </row>
    <row r="20" spans="2:21" s="20" customFormat="1" ht="30" x14ac:dyDescent="0.25">
      <c r="B20" s="40">
        <v>80</v>
      </c>
      <c r="C20" s="40" t="s">
        <v>10</v>
      </c>
      <c r="D20" s="41" t="s">
        <v>173</v>
      </c>
      <c r="E20" s="79" t="s">
        <v>174</v>
      </c>
      <c r="F20" s="42">
        <v>2012</v>
      </c>
      <c r="G20" s="41" t="s">
        <v>13</v>
      </c>
      <c r="H20" s="43" t="s">
        <v>14</v>
      </c>
      <c r="I20" s="41" t="s">
        <v>15</v>
      </c>
      <c r="J20" s="44">
        <v>26</v>
      </c>
      <c r="K20" s="45">
        <v>327.28153846153845</v>
      </c>
      <c r="L20" s="45">
        <v>8509.32</v>
      </c>
      <c r="M20" s="46" t="s">
        <v>16</v>
      </c>
      <c r="N20" s="46" t="s">
        <v>16</v>
      </c>
      <c r="O20" s="47">
        <v>35</v>
      </c>
      <c r="P20" s="47">
        <v>910</v>
      </c>
      <c r="Q20" s="47">
        <v>182</v>
      </c>
      <c r="R20" s="19">
        <f t="shared" ref="R20:R26" si="2">O20*1.2</f>
        <v>42</v>
      </c>
      <c r="S20" s="48">
        <v>1092</v>
      </c>
      <c r="T20" s="49">
        <v>55</v>
      </c>
      <c r="U20" s="22">
        <f t="shared" ref="U20:U26" si="3">S20/100*10</f>
        <v>109.2</v>
      </c>
    </row>
    <row r="21" spans="2:21" s="20" customFormat="1" ht="30" x14ac:dyDescent="0.25">
      <c r="B21" s="40">
        <v>81</v>
      </c>
      <c r="C21" s="40" t="s">
        <v>10</v>
      </c>
      <c r="D21" s="41" t="s">
        <v>175</v>
      </c>
      <c r="E21" s="79" t="s">
        <v>176</v>
      </c>
      <c r="F21" s="42">
        <v>2012</v>
      </c>
      <c r="G21" s="41" t="s">
        <v>13</v>
      </c>
      <c r="H21" s="43" t="s">
        <v>14</v>
      </c>
      <c r="I21" s="41" t="s">
        <v>15</v>
      </c>
      <c r="J21" s="44">
        <v>240</v>
      </c>
      <c r="K21" s="45">
        <v>145.39508333333333</v>
      </c>
      <c r="L21" s="45">
        <v>34894.82</v>
      </c>
      <c r="M21" s="46" t="s">
        <v>16</v>
      </c>
      <c r="N21" s="46" t="s">
        <v>16</v>
      </c>
      <c r="O21" s="47">
        <v>16</v>
      </c>
      <c r="P21" s="47">
        <v>3840</v>
      </c>
      <c r="Q21" s="47">
        <v>768</v>
      </c>
      <c r="R21" s="19">
        <f t="shared" si="2"/>
        <v>19.2</v>
      </c>
      <c r="S21" s="48">
        <v>4608</v>
      </c>
      <c r="T21" s="49">
        <v>55</v>
      </c>
      <c r="U21" s="22">
        <f t="shared" si="3"/>
        <v>460.79999999999995</v>
      </c>
    </row>
    <row r="22" spans="2:21" s="20" customFormat="1" ht="30" x14ac:dyDescent="0.25">
      <c r="B22" s="40">
        <v>82</v>
      </c>
      <c r="C22" s="40" t="s">
        <v>10</v>
      </c>
      <c r="D22" s="41" t="s">
        <v>177</v>
      </c>
      <c r="E22" s="79" t="s">
        <v>178</v>
      </c>
      <c r="F22" s="42">
        <v>2012</v>
      </c>
      <c r="G22" s="41" t="s">
        <v>13</v>
      </c>
      <c r="H22" s="43" t="s">
        <v>14</v>
      </c>
      <c r="I22" s="41" t="s">
        <v>15</v>
      </c>
      <c r="J22" s="44">
        <v>3</v>
      </c>
      <c r="K22" s="45">
        <v>18070.663333333334</v>
      </c>
      <c r="L22" s="45">
        <v>54211.99</v>
      </c>
      <c r="M22" s="46" t="s">
        <v>16</v>
      </c>
      <c r="N22" s="46" t="s">
        <v>16</v>
      </c>
      <c r="O22" s="47">
        <v>1927</v>
      </c>
      <c r="P22" s="47">
        <v>5781</v>
      </c>
      <c r="Q22" s="47">
        <v>1156.1999999999998</v>
      </c>
      <c r="R22" s="19">
        <f t="shared" si="2"/>
        <v>2312.4</v>
      </c>
      <c r="S22" s="48">
        <v>6937.2</v>
      </c>
      <c r="T22" s="49">
        <v>55</v>
      </c>
      <c r="U22" s="22">
        <f t="shared" si="3"/>
        <v>693.72</v>
      </c>
    </row>
    <row r="23" spans="2:21" s="20" customFormat="1" ht="30" x14ac:dyDescent="0.25">
      <c r="B23" s="40">
        <v>83</v>
      </c>
      <c r="C23" s="40" t="s">
        <v>10</v>
      </c>
      <c r="D23" s="41" t="s">
        <v>179</v>
      </c>
      <c r="E23" s="79" t="s">
        <v>180</v>
      </c>
      <c r="F23" s="42">
        <v>2014</v>
      </c>
      <c r="G23" s="41" t="s">
        <v>13</v>
      </c>
      <c r="H23" s="43" t="s">
        <v>14</v>
      </c>
      <c r="I23" s="41" t="s">
        <v>15</v>
      </c>
      <c r="J23" s="44">
        <v>1</v>
      </c>
      <c r="K23" s="45">
        <v>34787.839999999997</v>
      </c>
      <c r="L23" s="45">
        <v>34787.839999999997</v>
      </c>
      <c r="M23" s="46" t="s">
        <v>16</v>
      </c>
      <c r="N23" s="46" t="s">
        <v>16</v>
      </c>
      <c r="O23" s="47">
        <v>5790</v>
      </c>
      <c r="P23" s="47">
        <v>5790</v>
      </c>
      <c r="Q23" s="47">
        <v>1158</v>
      </c>
      <c r="R23" s="19">
        <f t="shared" si="2"/>
        <v>6948</v>
      </c>
      <c r="S23" s="48">
        <v>6948</v>
      </c>
      <c r="T23" s="49">
        <v>55</v>
      </c>
      <c r="U23" s="22">
        <f t="shared" si="3"/>
        <v>694.80000000000007</v>
      </c>
    </row>
    <row r="24" spans="2:21" s="20" customFormat="1" ht="30" x14ac:dyDescent="0.25">
      <c r="B24" s="40">
        <v>84</v>
      </c>
      <c r="C24" s="40" t="s">
        <v>10</v>
      </c>
      <c r="D24" s="41" t="s">
        <v>181</v>
      </c>
      <c r="E24" s="79" t="s">
        <v>182</v>
      </c>
      <c r="F24" s="42">
        <v>2014</v>
      </c>
      <c r="G24" s="41" t="s">
        <v>13</v>
      </c>
      <c r="H24" s="43" t="s">
        <v>14</v>
      </c>
      <c r="I24" s="41" t="s">
        <v>15</v>
      </c>
      <c r="J24" s="44">
        <v>1</v>
      </c>
      <c r="K24" s="45">
        <v>54651.25</v>
      </c>
      <c r="L24" s="45">
        <v>54651.25</v>
      </c>
      <c r="M24" s="46" t="s">
        <v>16</v>
      </c>
      <c r="N24" s="46" t="s">
        <v>16</v>
      </c>
      <c r="O24" s="47">
        <v>9096</v>
      </c>
      <c r="P24" s="47">
        <v>9096</v>
      </c>
      <c r="Q24" s="47">
        <v>1819.1999999999989</v>
      </c>
      <c r="R24" s="19">
        <f t="shared" si="2"/>
        <v>10915.199999999999</v>
      </c>
      <c r="S24" s="48">
        <v>10915.199999999999</v>
      </c>
      <c r="T24" s="49">
        <v>55</v>
      </c>
      <c r="U24" s="22">
        <f t="shared" si="3"/>
        <v>1091.52</v>
      </c>
    </row>
    <row r="25" spans="2:21" s="20" customFormat="1" ht="30" x14ac:dyDescent="0.25">
      <c r="B25" s="40">
        <v>85</v>
      </c>
      <c r="C25" s="40" t="s">
        <v>10</v>
      </c>
      <c r="D25" s="41" t="s">
        <v>183</v>
      </c>
      <c r="E25" s="79" t="s">
        <v>184</v>
      </c>
      <c r="F25" s="42">
        <v>2014</v>
      </c>
      <c r="G25" s="41" t="s">
        <v>13</v>
      </c>
      <c r="H25" s="43" t="s">
        <v>14</v>
      </c>
      <c r="I25" s="41" t="s">
        <v>15</v>
      </c>
      <c r="J25" s="44">
        <v>1</v>
      </c>
      <c r="K25" s="45">
        <v>175549.71</v>
      </c>
      <c r="L25" s="45">
        <v>175549.71</v>
      </c>
      <c r="M25" s="46" t="s">
        <v>16</v>
      </c>
      <c r="N25" s="46" t="s">
        <v>16</v>
      </c>
      <c r="O25" s="47">
        <v>29217</v>
      </c>
      <c r="P25" s="47">
        <v>29217</v>
      </c>
      <c r="Q25" s="47">
        <v>5843.4000000000015</v>
      </c>
      <c r="R25" s="19">
        <f t="shared" si="2"/>
        <v>35060.400000000001</v>
      </c>
      <c r="S25" s="48">
        <v>35060.400000000001</v>
      </c>
      <c r="T25" s="49">
        <v>55</v>
      </c>
      <c r="U25" s="22">
        <f t="shared" si="3"/>
        <v>3506.0400000000004</v>
      </c>
    </row>
    <row r="26" spans="2:21" s="20" customFormat="1" ht="31.5" customHeight="1" x14ac:dyDescent="0.25">
      <c r="B26" s="40">
        <v>86</v>
      </c>
      <c r="C26" s="40" t="s">
        <v>10</v>
      </c>
      <c r="D26" s="41" t="s">
        <v>185</v>
      </c>
      <c r="E26" s="79" t="s">
        <v>186</v>
      </c>
      <c r="F26" s="42">
        <v>2012</v>
      </c>
      <c r="G26" s="41" t="s">
        <v>13</v>
      </c>
      <c r="H26" s="43" t="s">
        <v>14</v>
      </c>
      <c r="I26" s="41" t="s">
        <v>15</v>
      </c>
      <c r="J26" s="44">
        <v>1</v>
      </c>
      <c r="K26" s="45">
        <v>235.75</v>
      </c>
      <c r="L26" s="45">
        <v>235.75</v>
      </c>
      <c r="M26" s="46" t="s">
        <v>16</v>
      </c>
      <c r="N26" s="46" t="s">
        <v>16</v>
      </c>
      <c r="O26" s="47">
        <v>25</v>
      </c>
      <c r="P26" s="47">
        <v>25</v>
      </c>
      <c r="Q26" s="47">
        <v>5</v>
      </c>
      <c r="R26" s="19">
        <f t="shared" si="2"/>
        <v>30</v>
      </c>
      <c r="S26" s="48">
        <v>30</v>
      </c>
      <c r="T26" s="49">
        <v>55</v>
      </c>
      <c r="U26" s="22">
        <f t="shared" si="3"/>
        <v>3</v>
      </c>
    </row>
    <row r="27" spans="2:21" s="20" customFormat="1" ht="30" x14ac:dyDescent="0.25">
      <c r="B27" s="40">
        <v>169</v>
      </c>
      <c r="C27" s="40" t="s">
        <v>10</v>
      </c>
      <c r="D27" s="41" t="s">
        <v>353</v>
      </c>
      <c r="E27" s="79" t="s">
        <v>354</v>
      </c>
      <c r="F27" s="42">
        <v>2016</v>
      </c>
      <c r="G27" s="41" t="s">
        <v>13</v>
      </c>
      <c r="H27" s="43" t="s">
        <v>14</v>
      </c>
      <c r="I27" s="41" t="s">
        <v>15</v>
      </c>
      <c r="J27" s="44">
        <v>34</v>
      </c>
      <c r="K27" s="45">
        <v>1071.9585294117646</v>
      </c>
      <c r="L27" s="45">
        <v>36446.589999999997</v>
      </c>
      <c r="M27" s="46" t="s">
        <v>16</v>
      </c>
      <c r="N27" s="46" t="s">
        <v>16</v>
      </c>
      <c r="O27" s="47">
        <v>314</v>
      </c>
      <c r="P27" s="47">
        <v>10676</v>
      </c>
      <c r="Q27" s="47">
        <v>2135.1999999999989</v>
      </c>
      <c r="R27" s="19">
        <f t="shared" ref="R27" si="4">O27*1.2</f>
        <v>376.8</v>
      </c>
      <c r="S27" s="48">
        <v>12811.199999999999</v>
      </c>
      <c r="T27" s="49">
        <v>55</v>
      </c>
      <c r="U27" s="22">
        <f t="shared" ref="U27" si="5">S27/100*10</f>
        <v>1281.1199999999999</v>
      </c>
    </row>
    <row r="28" spans="2:21" s="20" customFormat="1" ht="30" x14ac:dyDescent="0.25">
      <c r="B28" s="40">
        <v>198</v>
      </c>
      <c r="C28" s="40" t="s">
        <v>10</v>
      </c>
      <c r="D28" s="41" t="s">
        <v>361</v>
      </c>
      <c r="E28" s="79" t="s">
        <v>362</v>
      </c>
      <c r="F28" s="42">
        <v>2012</v>
      </c>
      <c r="G28" s="41" t="s">
        <v>13</v>
      </c>
      <c r="H28" s="43" t="s">
        <v>14</v>
      </c>
      <c r="I28" s="41" t="s">
        <v>15</v>
      </c>
      <c r="J28" s="44">
        <v>22</v>
      </c>
      <c r="K28" s="45">
        <v>131.03636363636363</v>
      </c>
      <c r="L28" s="45">
        <v>2882.8</v>
      </c>
      <c r="M28" s="46" t="s">
        <v>16</v>
      </c>
      <c r="N28" s="46" t="s">
        <v>16</v>
      </c>
      <c r="O28" s="47">
        <v>14</v>
      </c>
      <c r="P28" s="47">
        <v>308</v>
      </c>
      <c r="Q28" s="47">
        <v>61.599999999999966</v>
      </c>
      <c r="R28" s="19">
        <f t="shared" ref="R28:R38" si="6">O28*1.2</f>
        <v>16.8</v>
      </c>
      <c r="S28" s="48">
        <v>369.59999999999997</v>
      </c>
      <c r="T28" s="49">
        <v>55</v>
      </c>
      <c r="U28" s="22">
        <f t="shared" ref="U28:U38" si="7">S28/100*10</f>
        <v>36.959999999999994</v>
      </c>
    </row>
    <row r="29" spans="2:21" s="20" customFormat="1" ht="24.75" customHeight="1" x14ac:dyDescent="0.25">
      <c r="B29" s="40">
        <v>199</v>
      </c>
      <c r="C29" s="40" t="s">
        <v>10</v>
      </c>
      <c r="D29" s="41" t="s">
        <v>363</v>
      </c>
      <c r="E29" s="79" t="s">
        <v>364</v>
      </c>
      <c r="F29" s="42">
        <v>2014</v>
      </c>
      <c r="G29" s="41" t="s">
        <v>13</v>
      </c>
      <c r="H29" s="43" t="s">
        <v>14</v>
      </c>
      <c r="I29" s="41" t="s">
        <v>15</v>
      </c>
      <c r="J29" s="44">
        <v>57</v>
      </c>
      <c r="K29" s="45">
        <v>2036.4080701754385</v>
      </c>
      <c r="L29" s="45">
        <v>116075.26</v>
      </c>
      <c r="M29" s="46" t="s">
        <v>16</v>
      </c>
      <c r="N29" s="46" t="s">
        <v>16</v>
      </c>
      <c r="O29" s="47">
        <v>339</v>
      </c>
      <c r="P29" s="47">
        <v>19323</v>
      </c>
      <c r="Q29" s="47">
        <v>3864.5999999999985</v>
      </c>
      <c r="R29" s="19">
        <f t="shared" si="6"/>
        <v>406.8</v>
      </c>
      <c r="S29" s="48">
        <v>23187.599999999999</v>
      </c>
      <c r="T29" s="49">
        <v>55</v>
      </c>
      <c r="U29" s="22">
        <f t="shared" si="7"/>
        <v>2318.7599999999998</v>
      </c>
    </row>
    <row r="30" spans="2:21" s="20" customFormat="1" ht="25.5" customHeight="1" x14ac:dyDescent="0.25">
      <c r="B30" s="40">
        <v>201</v>
      </c>
      <c r="C30" s="40" t="s">
        <v>10</v>
      </c>
      <c r="D30" s="41" t="s">
        <v>367</v>
      </c>
      <c r="E30" s="79" t="s">
        <v>368</v>
      </c>
      <c r="F30" s="42">
        <v>2012</v>
      </c>
      <c r="G30" s="41" t="s">
        <v>13</v>
      </c>
      <c r="H30" s="43" t="s">
        <v>14</v>
      </c>
      <c r="I30" s="41" t="s">
        <v>15</v>
      </c>
      <c r="J30" s="44">
        <v>1</v>
      </c>
      <c r="K30" s="45">
        <v>73376.56</v>
      </c>
      <c r="L30" s="45">
        <v>73376.56</v>
      </c>
      <c r="M30" s="46" t="s">
        <v>16</v>
      </c>
      <c r="N30" s="46" t="s">
        <v>16</v>
      </c>
      <c r="O30" s="47">
        <v>7826</v>
      </c>
      <c r="P30" s="47">
        <v>7826</v>
      </c>
      <c r="Q30" s="47">
        <v>1565.1999999999989</v>
      </c>
      <c r="R30" s="19">
        <f t="shared" si="6"/>
        <v>9391.1999999999989</v>
      </c>
      <c r="S30" s="48">
        <v>9391.1999999999989</v>
      </c>
      <c r="T30" s="49">
        <v>55</v>
      </c>
      <c r="U30" s="22">
        <f t="shared" si="7"/>
        <v>939.11999999999989</v>
      </c>
    </row>
    <row r="31" spans="2:21" s="20" customFormat="1" ht="30" x14ac:dyDescent="0.25">
      <c r="B31" s="40">
        <v>203</v>
      </c>
      <c r="C31" s="40" t="s">
        <v>10</v>
      </c>
      <c r="D31" s="41" t="s">
        <v>371</v>
      </c>
      <c r="E31" s="79" t="s">
        <v>372</v>
      </c>
      <c r="F31" s="42">
        <v>2016</v>
      </c>
      <c r="G31" s="41" t="s">
        <v>13</v>
      </c>
      <c r="H31" s="43" t="s">
        <v>14</v>
      </c>
      <c r="I31" s="41" t="s">
        <v>38</v>
      </c>
      <c r="J31" s="44">
        <v>102</v>
      </c>
      <c r="K31" s="45">
        <v>308.18107843137255</v>
      </c>
      <c r="L31" s="45">
        <v>31434.47</v>
      </c>
      <c r="M31" s="46" t="s">
        <v>16</v>
      </c>
      <c r="N31" s="46" t="s">
        <v>16</v>
      </c>
      <c r="O31" s="47">
        <v>24</v>
      </c>
      <c r="P31" s="47">
        <v>2448</v>
      </c>
      <c r="Q31" s="47">
        <v>489.59999999999991</v>
      </c>
      <c r="R31" s="19">
        <f t="shared" si="6"/>
        <v>28.799999999999997</v>
      </c>
      <c r="S31" s="48">
        <v>2937.6</v>
      </c>
      <c r="T31" s="49">
        <v>55</v>
      </c>
      <c r="U31" s="22">
        <f t="shared" si="7"/>
        <v>293.76</v>
      </c>
    </row>
    <row r="32" spans="2:21" s="20" customFormat="1" ht="30" x14ac:dyDescent="0.25">
      <c r="B32" s="40">
        <v>204</v>
      </c>
      <c r="C32" s="40" t="s">
        <v>10</v>
      </c>
      <c r="D32" s="41" t="s">
        <v>373</v>
      </c>
      <c r="E32" s="79" t="s">
        <v>374</v>
      </c>
      <c r="F32" s="42">
        <v>2016</v>
      </c>
      <c r="G32" s="41" t="s">
        <v>13</v>
      </c>
      <c r="H32" s="43" t="s">
        <v>14</v>
      </c>
      <c r="I32" s="41" t="s">
        <v>38</v>
      </c>
      <c r="J32" s="44">
        <v>36</v>
      </c>
      <c r="K32" s="45">
        <v>1195.9261111111109</v>
      </c>
      <c r="L32" s="45">
        <v>43053.34</v>
      </c>
      <c r="M32" s="46" t="s">
        <v>16</v>
      </c>
      <c r="N32" s="46" t="s">
        <v>16</v>
      </c>
      <c r="O32" s="47">
        <v>95</v>
      </c>
      <c r="P32" s="47">
        <v>3420</v>
      </c>
      <c r="Q32" s="47">
        <v>684</v>
      </c>
      <c r="R32" s="19">
        <f t="shared" si="6"/>
        <v>114</v>
      </c>
      <c r="S32" s="48">
        <v>4104</v>
      </c>
      <c r="T32" s="49">
        <v>55</v>
      </c>
      <c r="U32" s="22">
        <f t="shared" si="7"/>
        <v>410.4</v>
      </c>
    </row>
    <row r="33" spans="2:21" s="20" customFormat="1" ht="30" x14ac:dyDescent="0.25">
      <c r="B33" s="40">
        <v>207</v>
      </c>
      <c r="C33" s="40" t="s">
        <v>10</v>
      </c>
      <c r="D33" s="41" t="s">
        <v>379</v>
      </c>
      <c r="E33" s="79" t="s">
        <v>380</v>
      </c>
      <c r="F33" s="42">
        <v>2011</v>
      </c>
      <c r="G33" s="41" t="s">
        <v>13</v>
      </c>
      <c r="H33" s="43" t="s">
        <v>14</v>
      </c>
      <c r="I33" s="41" t="s">
        <v>15</v>
      </c>
      <c r="J33" s="44">
        <v>2</v>
      </c>
      <c r="K33" s="45">
        <v>7328.07</v>
      </c>
      <c r="L33" s="45">
        <v>14656.14</v>
      </c>
      <c r="M33" s="46" t="s">
        <v>16</v>
      </c>
      <c r="N33" s="46" t="s">
        <v>16</v>
      </c>
      <c r="O33" s="47">
        <v>787</v>
      </c>
      <c r="P33" s="47">
        <v>1574</v>
      </c>
      <c r="Q33" s="47">
        <v>314.79999999999995</v>
      </c>
      <c r="R33" s="19">
        <f t="shared" si="6"/>
        <v>944.4</v>
      </c>
      <c r="S33" s="48">
        <v>1888.8</v>
      </c>
      <c r="T33" s="49">
        <v>55</v>
      </c>
      <c r="U33" s="22">
        <f t="shared" si="7"/>
        <v>188.88</v>
      </c>
    </row>
    <row r="34" spans="2:21" s="20" customFormat="1" ht="30" x14ac:dyDescent="0.25">
      <c r="B34" s="40">
        <v>210</v>
      </c>
      <c r="C34" s="40" t="s">
        <v>10</v>
      </c>
      <c r="D34" s="41" t="s">
        <v>385</v>
      </c>
      <c r="E34" s="79" t="s">
        <v>386</v>
      </c>
      <c r="F34" s="42">
        <v>2012</v>
      </c>
      <c r="G34" s="41" t="s">
        <v>13</v>
      </c>
      <c r="H34" s="43" t="s">
        <v>14</v>
      </c>
      <c r="I34" s="41" t="s">
        <v>15</v>
      </c>
      <c r="J34" s="44">
        <v>1</v>
      </c>
      <c r="K34" s="45">
        <v>1646.13</v>
      </c>
      <c r="L34" s="45">
        <v>1646.13</v>
      </c>
      <c r="M34" s="46" t="s">
        <v>16</v>
      </c>
      <c r="N34" s="46" t="s">
        <v>16</v>
      </c>
      <c r="O34" s="47">
        <v>176</v>
      </c>
      <c r="P34" s="47">
        <v>176</v>
      </c>
      <c r="Q34" s="47">
        <v>35.199999999999989</v>
      </c>
      <c r="R34" s="19">
        <f t="shared" si="6"/>
        <v>211.2</v>
      </c>
      <c r="S34" s="48">
        <v>211.2</v>
      </c>
      <c r="T34" s="49">
        <v>55</v>
      </c>
      <c r="U34" s="22">
        <f t="shared" si="7"/>
        <v>21.12</v>
      </c>
    </row>
    <row r="35" spans="2:21" s="20" customFormat="1" ht="30" x14ac:dyDescent="0.25">
      <c r="B35" s="40">
        <v>211</v>
      </c>
      <c r="C35" s="40" t="s">
        <v>10</v>
      </c>
      <c r="D35" s="41" t="s">
        <v>387</v>
      </c>
      <c r="E35" s="79" t="s">
        <v>388</v>
      </c>
      <c r="F35" s="42">
        <v>2012</v>
      </c>
      <c r="G35" s="41" t="s">
        <v>13</v>
      </c>
      <c r="H35" s="43" t="s">
        <v>14</v>
      </c>
      <c r="I35" s="41" t="s">
        <v>15</v>
      </c>
      <c r="J35" s="44">
        <v>7</v>
      </c>
      <c r="K35" s="45">
        <v>2083.3471428571429</v>
      </c>
      <c r="L35" s="45">
        <v>14583.43</v>
      </c>
      <c r="M35" s="46" t="s">
        <v>16</v>
      </c>
      <c r="N35" s="46" t="s">
        <v>16</v>
      </c>
      <c r="O35" s="47">
        <v>222</v>
      </c>
      <c r="P35" s="47">
        <v>1554</v>
      </c>
      <c r="Q35" s="47">
        <v>310.79999999999995</v>
      </c>
      <c r="R35" s="19">
        <f t="shared" si="6"/>
        <v>266.39999999999998</v>
      </c>
      <c r="S35" s="48">
        <v>1864.8</v>
      </c>
      <c r="T35" s="49">
        <v>55</v>
      </c>
      <c r="U35" s="22">
        <f t="shared" si="7"/>
        <v>186.48</v>
      </c>
    </row>
    <row r="36" spans="2:21" s="20" customFormat="1" ht="30" x14ac:dyDescent="0.25">
      <c r="B36" s="40">
        <v>212</v>
      </c>
      <c r="C36" s="40" t="s">
        <v>10</v>
      </c>
      <c r="D36" s="41" t="s">
        <v>389</v>
      </c>
      <c r="E36" s="79" t="s">
        <v>390</v>
      </c>
      <c r="F36" s="42">
        <v>2012</v>
      </c>
      <c r="G36" s="41" t="s">
        <v>13</v>
      </c>
      <c r="H36" s="43" t="s">
        <v>14</v>
      </c>
      <c r="I36" s="41" t="s">
        <v>15</v>
      </c>
      <c r="J36" s="44">
        <v>6</v>
      </c>
      <c r="K36" s="45">
        <v>2083.3466666666668</v>
      </c>
      <c r="L36" s="45">
        <v>12500.08</v>
      </c>
      <c r="M36" s="46" t="s">
        <v>16</v>
      </c>
      <c r="N36" s="46" t="s">
        <v>16</v>
      </c>
      <c r="O36" s="47">
        <v>222</v>
      </c>
      <c r="P36" s="47">
        <v>1332</v>
      </c>
      <c r="Q36" s="47">
        <v>266.39999999999986</v>
      </c>
      <c r="R36" s="19">
        <f t="shared" si="6"/>
        <v>266.39999999999998</v>
      </c>
      <c r="S36" s="48">
        <v>1598.3999999999999</v>
      </c>
      <c r="T36" s="49">
        <v>55</v>
      </c>
      <c r="U36" s="22">
        <f t="shared" si="7"/>
        <v>159.83999999999997</v>
      </c>
    </row>
    <row r="37" spans="2:21" s="20" customFormat="1" ht="30" x14ac:dyDescent="0.25">
      <c r="B37" s="40">
        <v>213</v>
      </c>
      <c r="C37" s="40" t="s">
        <v>10</v>
      </c>
      <c r="D37" s="41" t="s">
        <v>391</v>
      </c>
      <c r="E37" s="79" t="s">
        <v>392</v>
      </c>
      <c r="F37" s="42">
        <v>2015</v>
      </c>
      <c r="G37" s="41" t="s">
        <v>13</v>
      </c>
      <c r="H37" s="43" t="s">
        <v>14</v>
      </c>
      <c r="I37" s="41" t="s">
        <v>15</v>
      </c>
      <c r="J37" s="44">
        <v>10</v>
      </c>
      <c r="K37" s="45">
        <v>378.86599999999999</v>
      </c>
      <c r="L37" s="45">
        <v>3788.66</v>
      </c>
      <c r="M37" s="46" t="s">
        <v>16</v>
      </c>
      <c r="N37" s="46" t="s">
        <v>16</v>
      </c>
      <c r="O37" s="47">
        <v>78</v>
      </c>
      <c r="P37" s="47">
        <v>780</v>
      </c>
      <c r="Q37" s="47">
        <v>156</v>
      </c>
      <c r="R37" s="19">
        <f t="shared" si="6"/>
        <v>93.6</v>
      </c>
      <c r="S37" s="48">
        <v>936</v>
      </c>
      <c r="T37" s="49">
        <v>55</v>
      </c>
      <c r="U37" s="22">
        <f t="shared" si="7"/>
        <v>93.6</v>
      </c>
    </row>
    <row r="38" spans="2:21" s="20" customFormat="1" ht="30" x14ac:dyDescent="0.25">
      <c r="B38" s="40">
        <v>214</v>
      </c>
      <c r="C38" s="40" t="s">
        <v>10</v>
      </c>
      <c r="D38" s="41" t="s">
        <v>393</v>
      </c>
      <c r="E38" s="79" t="s">
        <v>394</v>
      </c>
      <c r="F38" s="42">
        <v>2012</v>
      </c>
      <c r="G38" s="41" t="s">
        <v>13</v>
      </c>
      <c r="H38" s="43" t="s">
        <v>14</v>
      </c>
      <c r="I38" s="41" t="s">
        <v>15</v>
      </c>
      <c r="J38" s="44">
        <v>35</v>
      </c>
      <c r="K38" s="45">
        <v>547.58628571428574</v>
      </c>
      <c r="L38" s="45">
        <v>19165.52</v>
      </c>
      <c r="M38" s="46" t="s">
        <v>16</v>
      </c>
      <c r="N38" s="46" t="s">
        <v>16</v>
      </c>
      <c r="O38" s="47">
        <v>58</v>
      </c>
      <c r="P38" s="47">
        <v>2030</v>
      </c>
      <c r="Q38" s="47">
        <v>406</v>
      </c>
      <c r="R38" s="19">
        <f t="shared" si="6"/>
        <v>69.599999999999994</v>
      </c>
      <c r="S38" s="48">
        <v>2436</v>
      </c>
      <c r="T38" s="49">
        <v>55</v>
      </c>
      <c r="U38" s="22">
        <f t="shared" si="7"/>
        <v>243.6</v>
      </c>
    </row>
    <row r="39" spans="2:21" s="20" customFormat="1" ht="30" x14ac:dyDescent="0.25">
      <c r="B39" s="40">
        <v>293</v>
      </c>
      <c r="C39" s="40" t="s">
        <v>10</v>
      </c>
      <c r="D39" s="41" t="s">
        <v>551</v>
      </c>
      <c r="E39" s="79" t="s">
        <v>552</v>
      </c>
      <c r="F39" s="42">
        <v>2016</v>
      </c>
      <c r="G39" s="41" t="s">
        <v>13</v>
      </c>
      <c r="H39" s="43" t="s">
        <v>14</v>
      </c>
      <c r="I39" s="41" t="s">
        <v>15</v>
      </c>
      <c r="J39" s="44">
        <v>4</v>
      </c>
      <c r="K39" s="45">
        <v>2306.7460000000001</v>
      </c>
      <c r="L39" s="45">
        <v>9226.9840000000004</v>
      </c>
      <c r="M39" s="46" t="s">
        <v>16</v>
      </c>
      <c r="N39" s="46" t="s">
        <v>16</v>
      </c>
      <c r="O39" s="47">
        <v>563</v>
      </c>
      <c r="P39" s="47">
        <v>2252</v>
      </c>
      <c r="Q39" s="47">
        <v>450.40000000000009</v>
      </c>
      <c r="R39" s="19">
        <f t="shared" ref="R39:R50" si="8">O39*1.2</f>
        <v>675.6</v>
      </c>
      <c r="S39" s="48">
        <v>2702.4</v>
      </c>
      <c r="T39" s="49">
        <v>55</v>
      </c>
      <c r="U39" s="22">
        <f t="shared" ref="U39:U50" si="9">S39/100*10</f>
        <v>270.24</v>
      </c>
    </row>
    <row r="40" spans="2:21" s="20" customFormat="1" ht="30" x14ac:dyDescent="0.25">
      <c r="B40" s="40">
        <v>294</v>
      </c>
      <c r="C40" s="40" t="s">
        <v>10</v>
      </c>
      <c r="D40" s="41" t="s">
        <v>553</v>
      </c>
      <c r="E40" s="79" t="s">
        <v>554</v>
      </c>
      <c r="F40" s="42">
        <v>2016</v>
      </c>
      <c r="G40" s="41" t="s">
        <v>13</v>
      </c>
      <c r="H40" s="43" t="s">
        <v>14</v>
      </c>
      <c r="I40" s="41" t="s">
        <v>15</v>
      </c>
      <c r="J40" s="44">
        <v>37</v>
      </c>
      <c r="K40" s="45">
        <v>3564.7649999999999</v>
      </c>
      <c r="L40" s="45">
        <v>131896.30499999999</v>
      </c>
      <c r="M40" s="46" t="s">
        <v>16</v>
      </c>
      <c r="N40" s="46" t="s">
        <v>16</v>
      </c>
      <c r="O40" s="47">
        <v>871</v>
      </c>
      <c r="P40" s="47">
        <v>32227</v>
      </c>
      <c r="Q40" s="47">
        <v>6445.4000000000015</v>
      </c>
      <c r="R40" s="19">
        <f t="shared" si="8"/>
        <v>1045.2</v>
      </c>
      <c r="S40" s="48">
        <v>38672.400000000001</v>
      </c>
      <c r="T40" s="49">
        <v>55</v>
      </c>
      <c r="U40" s="22">
        <f t="shared" si="9"/>
        <v>3867.24</v>
      </c>
    </row>
    <row r="41" spans="2:21" s="20" customFormat="1" x14ac:dyDescent="0.25">
      <c r="B41" s="40">
        <v>295</v>
      </c>
      <c r="C41" s="40" t="s">
        <v>10</v>
      </c>
      <c r="D41" s="41" t="s">
        <v>555</v>
      </c>
      <c r="E41" s="79" t="s">
        <v>556</v>
      </c>
      <c r="F41" s="42">
        <v>2014</v>
      </c>
      <c r="G41" s="41" t="s">
        <v>13</v>
      </c>
      <c r="H41" s="43" t="s">
        <v>14</v>
      </c>
      <c r="I41" s="41" t="s">
        <v>15</v>
      </c>
      <c r="J41" s="44">
        <v>27</v>
      </c>
      <c r="K41" s="45">
        <v>46.40259259259259</v>
      </c>
      <c r="L41" s="45">
        <v>1252.8699999999999</v>
      </c>
      <c r="M41" s="46" t="s">
        <v>16</v>
      </c>
      <c r="N41" s="46" t="s">
        <v>16</v>
      </c>
      <c r="O41" s="47">
        <v>8</v>
      </c>
      <c r="P41" s="47">
        <v>216</v>
      </c>
      <c r="Q41" s="47">
        <v>43.199999999999989</v>
      </c>
      <c r="R41" s="19">
        <f t="shared" si="8"/>
        <v>9.6</v>
      </c>
      <c r="S41" s="48">
        <v>259.2</v>
      </c>
      <c r="T41" s="49">
        <v>55</v>
      </c>
      <c r="U41" s="22">
        <f t="shared" si="9"/>
        <v>25.92</v>
      </c>
    </row>
    <row r="42" spans="2:21" s="20" customFormat="1" x14ac:dyDescent="0.25">
      <c r="B42" s="40">
        <v>296</v>
      </c>
      <c r="C42" s="40" t="s">
        <v>10</v>
      </c>
      <c r="D42" s="41" t="s">
        <v>557</v>
      </c>
      <c r="E42" s="79" t="s">
        <v>558</v>
      </c>
      <c r="F42" s="42">
        <v>2014</v>
      </c>
      <c r="G42" s="41" t="s">
        <v>13</v>
      </c>
      <c r="H42" s="43" t="s">
        <v>14</v>
      </c>
      <c r="I42" s="41" t="s">
        <v>15</v>
      </c>
      <c r="J42" s="44">
        <v>4</v>
      </c>
      <c r="K42" s="45">
        <v>46.402500000000003</v>
      </c>
      <c r="L42" s="45">
        <v>185.61</v>
      </c>
      <c r="M42" s="46" t="s">
        <v>16</v>
      </c>
      <c r="N42" s="46" t="s">
        <v>16</v>
      </c>
      <c r="O42" s="47">
        <v>8</v>
      </c>
      <c r="P42" s="47">
        <v>32</v>
      </c>
      <c r="Q42" s="47">
        <v>6.3999999999999986</v>
      </c>
      <c r="R42" s="19">
        <f t="shared" si="8"/>
        <v>9.6</v>
      </c>
      <c r="S42" s="48">
        <v>38.4</v>
      </c>
      <c r="T42" s="49">
        <v>55</v>
      </c>
      <c r="U42" s="22">
        <f t="shared" si="9"/>
        <v>3.84</v>
      </c>
    </row>
    <row r="43" spans="2:21" s="20" customFormat="1" x14ac:dyDescent="0.25">
      <c r="B43" s="40">
        <v>302</v>
      </c>
      <c r="C43" s="40" t="s">
        <v>10</v>
      </c>
      <c r="D43" s="41" t="s">
        <v>569</v>
      </c>
      <c r="E43" s="79" t="s">
        <v>570</v>
      </c>
      <c r="F43" s="42">
        <v>2012</v>
      </c>
      <c r="G43" s="41" t="s">
        <v>13</v>
      </c>
      <c r="H43" s="43" t="s">
        <v>14</v>
      </c>
      <c r="I43" s="41" t="s">
        <v>15</v>
      </c>
      <c r="J43" s="44">
        <v>1</v>
      </c>
      <c r="K43" s="45">
        <v>815.79</v>
      </c>
      <c r="L43" s="45">
        <v>815.79</v>
      </c>
      <c r="M43" s="46" t="s">
        <v>16</v>
      </c>
      <c r="N43" s="46" t="s">
        <v>16</v>
      </c>
      <c r="O43" s="47">
        <v>87</v>
      </c>
      <c r="P43" s="47">
        <v>87</v>
      </c>
      <c r="Q43" s="47">
        <v>17.399999999999991</v>
      </c>
      <c r="R43" s="19">
        <f t="shared" si="8"/>
        <v>104.39999999999999</v>
      </c>
      <c r="S43" s="48">
        <v>104.39999999999999</v>
      </c>
      <c r="T43" s="49">
        <v>55</v>
      </c>
      <c r="U43" s="22">
        <f t="shared" si="9"/>
        <v>10.439999999999998</v>
      </c>
    </row>
    <row r="44" spans="2:21" s="20" customFormat="1" x14ac:dyDescent="0.25">
      <c r="B44" s="40">
        <v>303</v>
      </c>
      <c r="C44" s="40" t="s">
        <v>10</v>
      </c>
      <c r="D44" s="41" t="s">
        <v>571</v>
      </c>
      <c r="E44" s="79" t="s">
        <v>572</v>
      </c>
      <c r="F44" s="42">
        <v>2014</v>
      </c>
      <c r="G44" s="41" t="s">
        <v>13</v>
      </c>
      <c r="H44" s="43" t="s">
        <v>14</v>
      </c>
      <c r="I44" s="41" t="s">
        <v>189</v>
      </c>
      <c r="J44" s="44">
        <v>1.7999999999999999E-2</v>
      </c>
      <c r="K44" s="45">
        <v>12496.666666666668</v>
      </c>
      <c r="L44" s="45">
        <v>224.94</v>
      </c>
      <c r="M44" s="46" t="s">
        <v>16</v>
      </c>
      <c r="N44" s="46" t="s">
        <v>16</v>
      </c>
      <c r="O44" s="47">
        <v>2080</v>
      </c>
      <c r="P44" s="47">
        <v>37.44</v>
      </c>
      <c r="Q44" s="47">
        <v>7.4879999999999995</v>
      </c>
      <c r="R44" s="19">
        <f t="shared" si="8"/>
        <v>2496</v>
      </c>
      <c r="S44" s="48">
        <v>44.927999999999997</v>
      </c>
      <c r="T44" s="49">
        <v>55</v>
      </c>
      <c r="U44" s="22">
        <f t="shared" si="9"/>
        <v>4.4927999999999999</v>
      </c>
    </row>
    <row r="45" spans="2:21" s="20" customFormat="1" x14ac:dyDescent="0.25">
      <c r="B45" s="40">
        <v>304</v>
      </c>
      <c r="C45" s="40" t="s">
        <v>10</v>
      </c>
      <c r="D45" s="41" t="s">
        <v>573</v>
      </c>
      <c r="E45" s="79" t="s">
        <v>574</v>
      </c>
      <c r="F45" s="42">
        <v>2012</v>
      </c>
      <c r="G45" s="41" t="s">
        <v>13</v>
      </c>
      <c r="H45" s="43" t="s">
        <v>14</v>
      </c>
      <c r="I45" s="41" t="s">
        <v>189</v>
      </c>
      <c r="J45" s="44">
        <v>3</v>
      </c>
      <c r="K45" s="45">
        <v>93452.56</v>
      </c>
      <c r="L45" s="45">
        <v>280357.68</v>
      </c>
      <c r="M45" s="46" t="s">
        <v>16</v>
      </c>
      <c r="N45" s="46" t="s">
        <v>16</v>
      </c>
      <c r="O45" s="47">
        <v>9967</v>
      </c>
      <c r="P45" s="47">
        <v>29901</v>
      </c>
      <c r="Q45" s="47">
        <v>5980.1999999999971</v>
      </c>
      <c r="R45" s="19">
        <f t="shared" si="8"/>
        <v>11960.4</v>
      </c>
      <c r="S45" s="48">
        <v>35881.199999999997</v>
      </c>
      <c r="T45" s="49">
        <v>55</v>
      </c>
      <c r="U45" s="22">
        <f t="shared" si="9"/>
        <v>3588.1199999999994</v>
      </c>
    </row>
    <row r="46" spans="2:21" s="20" customFormat="1" x14ac:dyDescent="0.25">
      <c r="B46" s="40">
        <v>305</v>
      </c>
      <c r="C46" s="40" t="s">
        <v>10</v>
      </c>
      <c r="D46" s="41" t="s">
        <v>575</v>
      </c>
      <c r="E46" s="79" t="s">
        <v>576</v>
      </c>
      <c r="F46" s="42">
        <v>2014</v>
      </c>
      <c r="G46" s="41" t="s">
        <v>13</v>
      </c>
      <c r="H46" s="43" t="s">
        <v>14</v>
      </c>
      <c r="I46" s="41" t="s">
        <v>189</v>
      </c>
      <c r="J46" s="44">
        <v>0.16</v>
      </c>
      <c r="K46" s="45">
        <v>40949.625</v>
      </c>
      <c r="L46" s="45">
        <v>6551.94</v>
      </c>
      <c r="M46" s="46" t="s">
        <v>16</v>
      </c>
      <c r="N46" s="46" t="s">
        <v>16</v>
      </c>
      <c r="O46" s="47">
        <v>6815</v>
      </c>
      <c r="P46" s="47">
        <v>1090.4000000000001</v>
      </c>
      <c r="Q46" s="47">
        <v>218.07999999999993</v>
      </c>
      <c r="R46" s="19">
        <f t="shared" si="8"/>
        <v>8178</v>
      </c>
      <c r="S46" s="48">
        <v>1308.48</v>
      </c>
      <c r="T46" s="49">
        <v>55</v>
      </c>
      <c r="U46" s="22">
        <f t="shared" si="9"/>
        <v>130.84799999999998</v>
      </c>
    </row>
    <row r="47" spans="2:21" s="20" customFormat="1" x14ac:dyDescent="0.25">
      <c r="B47" s="40">
        <v>306</v>
      </c>
      <c r="C47" s="40" t="s">
        <v>10</v>
      </c>
      <c r="D47" s="41" t="s">
        <v>577</v>
      </c>
      <c r="E47" s="79" t="s">
        <v>578</v>
      </c>
      <c r="F47" s="42">
        <v>2012</v>
      </c>
      <c r="G47" s="41" t="s">
        <v>13</v>
      </c>
      <c r="H47" s="43" t="s">
        <v>14</v>
      </c>
      <c r="I47" s="41" t="s">
        <v>189</v>
      </c>
      <c r="J47" s="44">
        <v>0.106</v>
      </c>
      <c r="K47" s="45">
        <v>11111.698113207547</v>
      </c>
      <c r="L47" s="45">
        <v>1177.8399999999999</v>
      </c>
      <c r="M47" s="46" t="s">
        <v>16</v>
      </c>
      <c r="N47" s="46" t="s">
        <v>16</v>
      </c>
      <c r="O47" s="47">
        <v>1185</v>
      </c>
      <c r="P47" s="47">
        <v>125.61</v>
      </c>
      <c r="Q47" s="47">
        <v>25.122</v>
      </c>
      <c r="R47" s="19">
        <f t="shared" si="8"/>
        <v>1422</v>
      </c>
      <c r="S47" s="48">
        <v>150.732</v>
      </c>
      <c r="T47" s="49">
        <v>55</v>
      </c>
      <c r="U47" s="22">
        <f t="shared" si="9"/>
        <v>15.0732</v>
      </c>
    </row>
    <row r="48" spans="2:21" s="20" customFormat="1" x14ac:dyDescent="0.25">
      <c r="B48" s="40">
        <v>307</v>
      </c>
      <c r="C48" s="40" t="s">
        <v>10</v>
      </c>
      <c r="D48" s="41" t="s">
        <v>579</v>
      </c>
      <c r="E48" s="79" t="s">
        <v>580</v>
      </c>
      <c r="F48" s="42">
        <v>2012</v>
      </c>
      <c r="G48" s="41" t="s">
        <v>13</v>
      </c>
      <c r="H48" s="43" t="s">
        <v>14</v>
      </c>
      <c r="I48" s="41" t="s">
        <v>189</v>
      </c>
      <c r="J48" s="44">
        <v>7.0000000000000007E-2</v>
      </c>
      <c r="K48" s="45">
        <v>51911.142857142855</v>
      </c>
      <c r="L48" s="45">
        <v>3633.78</v>
      </c>
      <c r="M48" s="46" t="s">
        <v>16</v>
      </c>
      <c r="N48" s="46" t="s">
        <v>16</v>
      </c>
      <c r="O48" s="47">
        <v>5537</v>
      </c>
      <c r="P48" s="47">
        <v>387.59000000000003</v>
      </c>
      <c r="Q48" s="47">
        <v>77.517999999999972</v>
      </c>
      <c r="R48" s="19">
        <f t="shared" si="8"/>
        <v>6644.4</v>
      </c>
      <c r="S48" s="48">
        <v>465.108</v>
      </c>
      <c r="T48" s="49">
        <v>55</v>
      </c>
      <c r="U48" s="22">
        <f t="shared" si="9"/>
        <v>46.510800000000003</v>
      </c>
    </row>
    <row r="49" spans="2:21" s="20" customFormat="1" x14ac:dyDescent="0.25">
      <c r="B49" s="40">
        <v>308</v>
      </c>
      <c r="C49" s="40" t="s">
        <v>10</v>
      </c>
      <c r="D49" s="41" t="s">
        <v>581</v>
      </c>
      <c r="E49" s="79" t="s">
        <v>582</v>
      </c>
      <c r="F49" s="42">
        <v>2014</v>
      </c>
      <c r="G49" s="41" t="s">
        <v>13</v>
      </c>
      <c r="H49" s="43" t="s">
        <v>14</v>
      </c>
      <c r="I49" s="41" t="s">
        <v>189</v>
      </c>
      <c r="J49" s="44">
        <v>0.5</v>
      </c>
      <c r="K49" s="45">
        <v>3280.22</v>
      </c>
      <c r="L49" s="45">
        <v>1640.11</v>
      </c>
      <c r="M49" s="46" t="s">
        <v>16</v>
      </c>
      <c r="N49" s="46" t="s">
        <v>16</v>
      </c>
      <c r="O49" s="47">
        <v>546</v>
      </c>
      <c r="P49" s="47">
        <v>273</v>
      </c>
      <c r="Q49" s="47">
        <v>54.599999999999966</v>
      </c>
      <c r="R49" s="19">
        <f t="shared" si="8"/>
        <v>655.19999999999993</v>
      </c>
      <c r="S49" s="48">
        <v>327.59999999999997</v>
      </c>
      <c r="T49" s="49">
        <v>55</v>
      </c>
      <c r="U49" s="22">
        <f t="shared" si="9"/>
        <v>32.76</v>
      </c>
    </row>
    <row r="50" spans="2:21" s="20" customFormat="1" x14ac:dyDescent="0.25">
      <c r="B50" s="40">
        <v>309</v>
      </c>
      <c r="C50" s="40" t="s">
        <v>10</v>
      </c>
      <c r="D50" s="41" t="s">
        <v>583</v>
      </c>
      <c r="E50" s="79" t="s">
        <v>584</v>
      </c>
      <c r="F50" s="42">
        <v>2012</v>
      </c>
      <c r="G50" s="41" t="s">
        <v>13</v>
      </c>
      <c r="H50" s="43" t="s">
        <v>14</v>
      </c>
      <c r="I50" s="41" t="s">
        <v>189</v>
      </c>
      <c r="J50" s="44">
        <v>2</v>
      </c>
      <c r="K50" s="45">
        <v>2822.665</v>
      </c>
      <c r="L50" s="45">
        <v>5645.33</v>
      </c>
      <c r="M50" s="46" t="s">
        <v>16</v>
      </c>
      <c r="N50" s="46" t="s">
        <v>16</v>
      </c>
      <c r="O50" s="47">
        <v>301</v>
      </c>
      <c r="P50" s="47">
        <v>602</v>
      </c>
      <c r="Q50" s="47">
        <v>120.39999999999998</v>
      </c>
      <c r="R50" s="19">
        <f t="shared" si="8"/>
        <v>361.2</v>
      </c>
      <c r="S50" s="48">
        <v>722.4</v>
      </c>
      <c r="T50" s="49">
        <v>55</v>
      </c>
      <c r="U50" s="22">
        <f t="shared" si="9"/>
        <v>72.240000000000009</v>
      </c>
    </row>
    <row r="51" spans="2:21" s="20" customFormat="1" x14ac:dyDescent="0.25">
      <c r="B51" s="40">
        <v>330</v>
      </c>
      <c r="C51" s="40" t="s">
        <v>10</v>
      </c>
      <c r="D51" s="41" t="s">
        <v>624</v>
      </c>
      <c r="E51" s="79" t="s">
        <v>625</v>
      </c>
      <c r="F51" s="42">
        <v>2012</v>
      </c>
      <c r="G51" s="41" t="s">
        <v>13</v>
      </c>
      <c r="H51" s="43" t="s">
        <v>14</v>
      </c>
      <c r="I51" s="41" t="s">
        <v>15</v>
      </c>
      <c r="J51" s="44">
        <v>63</v>
      </c>
      <c r="K51" s="45">
        <v>233.8193650793651</v>
      </c>
      <c r="L51" s="45">
        <v>14730.62</v>
      </c>
      <c r="M51" s="46" t="s">
        <v>16</v>
      </c>
      <c r="N51" s="46" t="s">
        <v>16</v>
      </c>
      <c r="O51" s="47">
        <v>25</v>
      </c>
      <c r="P51" s="47">
        <v>1575</v>
      </c>
      <c r="Q51" s="47">
        <v>315</v>
      </c>
      <c r="R51" s="19">
        <f t="shared" ref="R51:R58" si="10">O51*1.2</f>
        <v>30</v>
      </c>
      <c r="S51" s="48">
        <v>1890</v>
      </c>
      <c r="T51" s="49">
        <v>55</v>
      </c>
      <c r="U51" s="22">
        <f t="shared" ref="U51:U58" si="11">S51/100*10</f>
        <v>189</v>
      </c>
    </row>
    <row r="52" spans="2:21" s="20" customFormat="1" ht="30" x14ac:dyDescent="0.25">
      <c r="B52" s="40">
        <v>332</v>
      </c>
      <c r="C52" s="40" t="s">
        <v>10</v>
      </c>
      <c r="D52" s="41" t="s">
        <v>628</v>
      </c>
      <c r="E52" s="79" t="s">
        <v>629</v>
      </c>
      <c r="F52" s="42">
        <v>2015</v>
      </c>
      <c r="G52" s="41" t="s">
        <v>13</v>
      </c>
      <c r="H52" s="43" t="s">
        <v>14</v>
      </c>
      <c r="I52" s="41" t="s">
        <v>15</v>
      </c>
      <c r="J52" s="44">
        <v>4</v>
      </c>
      <c r="K52" s="45">
        <v>1973.1324999999999</v>
      </c>
      <c r="L52" s="45">
        <v>7892.53</v>
      </c>
      <c r="M52" s="46" t="s">
        <v>16</v>
      </c>
      <c r="N52" s="46" t="s">
        <v>16</v>
      </c>
      <c r="O52" s="47">
        <v>405</v>
      </c>
      <c r="P52" s="47">
        <v>1620</v>
      </c>
      <c r="Q52" s="47">
        <v>324</v>
      </c>
      <c r="R52" s="19">
        <f t="shared" si="10"/>
        <v>486</v>
      </c>
      <c r="S52" s="48">
        <v>1944</v>
      </c>
      <c r="T52" s="49">
        <v>55</v>
      </c>
      <c r="U52" s="22">
        <f t="shared" si="11"/>
        <v>194.4</v>
      </c>
    </row>
    <row r="53" spans="2:21" s="20" customFormat="1" ht="30" x14ac:dyDescent="0.25">
      <c r="B53" s="40">
        <v>334</v>
      </c>
      <c r="C53" s="40" t="s">
        <v>10</v>
      </c>
      <c r="D53" s="41" t="s">
        <v>632</v>
      </c>
      <c r="E53" s="79" t="s">
        <v>633</v>
      </c>
      <c r="F53" s="42">
        <v>2012</v>
      </c>
      <c r="G53" s="41" t="s">
        <v>13</v>
      </c>
      <c r="H53" s="43" t="s">
        <v>14</v>
      </c>
      <c r="I53" s="41" t="s">
        <v>38</v>
      </c>
      <c r="J53" s="44">
        <v>2</v>
      </c>
      <c r="K53" s="45">
        <v>105.465</v>
      </c>
      <c r="L53" s="45">
        <v>210.93</v>
      </c>
      <c r="M53" s="46" t="s">
        <v>16</v>
      </c>
      <c r="N53" s="46" t="s">
        <v>16</v>
      </c>
      <c r="O53" s="47">
        <v>11</v>
      </c>
      <c r="P53" s="47">
        <v>22</v>
      </c>
      <c r="Q53" s="47">
        <v>4.3999999999999986</v>
      </c>
      <c r="R53" s="19">
        <f t="shared" si="10"/>
        <v>13.2</v>
      </c>
      <c r="S53" s="48">
        <v>26.4</v>
      </c>
      <c r="T53" s="49">
        <v>55</v>
      </c>
      <c r="U53" s="22">
        <f t="shared" si="11"/>
        <v>2.64</v>
      </c>
    </row>
    <row r="54" spans="2:21" s="20" customFormat="1" ht="45" x14ac:dyDescent="0.25">
      <c r="B54" s="40">
        <v>345</v>
      </c>
      <c r="C54" s="40" t="s">
        <v>10</v>
      </c>
      <c r="D54" s="41" t="s">
        <v>654</v>
      </c>
      <c r="E54" s="79" t="s">
        <v>655</v>
      </c>
      <c r="F54" s="42">
        <v>2012</v>
      </c>
      <c r="G54" s="41" t="s">
        <v>13</v>
      </c>
      <c r="H54" s="43" t="s">
        <v>14</v>
      </c>
      <c r="I54" s="41" t="s">
        <v>15</v>
      </c>
      <c r="J54" s="44">
        <v>2</v>
      </c>
      <c r="K54" s="45">
        <v>19760.02</v>
      </c>
      <c r="L54" s="45">
        <v>39520.04</v>
      </c>
      <c r="M54" s="46" t="s">
        <v>16</v>
      </c>
      <c r="N54" s="46" t="s">
        <v>16</v>
      </c>
      <c r="O54" s="47">
        <v>2107</v>
      </c>
      <c r="P54" s="47">
        <v>4214</v>
      </c>
      <c r="Q54" s="47">
        <v>842.80000000000018</v>
      </c>
      <c r="R54" s="19">
        <f t="shared" si="10"/>
        <v>2528.4</v>
      </c>
      <c r="S54" s="48">
        <v>5056.8</v>
      </c>
      <c r="T54" s="49">
        <v>55</v>
      </c>
      <c r="U54" s="22">
        <f t="shared" si="11"/>
        <v>505.68000000000006</v>
      </c>
    </row>
    <row r="55" spans="2:21" s="20" customFormat="1" x14ac:dyDescent="0.25">
      <c r="B55" s="40">
        <v>356</v>
      </c>
      <c r="C55" s="40" t="s">
        <v>10</v>
      </c>
      <c r="D55" s="41" t="s">
        <v>677</v>
      </c>
      <c r="E55" s="79" t="s">
        <v>678</v>
      </c>
      <c r="F55" s="42">
        <v>2012</v>
      </c>
      <c r="G55" s="41" t="s">
        <v>13</v>
      </c>
      <c r="H55" s="43" t="s">
        <v>14</v>
      </c>
      <c r="I55" s="41" t="s">
        <v>15</v>
      </c>
      <c r="J55" s="44">
        <v>1</v>
      </c>
      <c r="K55" s="45">
        <v>2839.23</v>
      </c>
      <c r="L55" s="45">
        <v>2839.23</v>
      </c>
      <c r="M55" s="46" t="s">
        <v>16</v>
      </c>
      <c r="N55" s="46" t="s">
        <v>16</v>
      </c>
      <c r="O55" s="47">
        <v>151</v>
      </c>
      <c r="P55" s="47">
        <v>151</v>
      </c>
      <c r="Q55" s="47">
        <v>30.199999999999989</v>
      </c>
      <c r="R55" s="19">
        <f t="shared" si="10"/>
        <v>181.2</v>
      </c>
      <c r="S55" s="48">
        <v>181.2</v>
      </c>
      <c r="T55" s="49">
        <v>55</v>
      </c>
      <c r="U55" s="22">
        <f t="shared" si="11"/>
        <v>18.119999999999997</v>
      </c>
    </row>
    <row r="56" spans="2:21" s="20" customFormat="1" x14ac:dyDescent="0.25">
      <c r="B56" s="40">
        <v>357</v>
      </c>
      <c r="C56" s="40" t="s">
        <v>10</v>
      </c>
      <c r="D56" s="41" t="s">
        <v>679</v>
      </c>
      <c r="E56" s="79" t="s">
        <v>680</v>
      </c>
      <c r="F56" s="42">
        <v>2012</v>
      </c>
      <c r="G56" s="41" t="s">
        <v>13</v>
      </c>
      <c r="H56" s="43" t="s">
        <v>14</v>
      </c>
      <c r="I56" s="41" t="s">
        <v>15</v>
      </c>
      <c r="J56" s="44">
        <v>1</v>
      </c>
      <c r="K56" s="45">
        <v>6086.56</v>
      </c>
      <c r="L56" s="45">
        <v>6086.56</v>
      </c>
      <c r="M56" s="46" t="s">
        <v>16</v>
      </c>
      <c r="N56" s="46" t="s">
        <v>16</v>
      </c>
      <c r="O56" s="47">
        <v>325</v>
      </c>
      <c r="P56" s="47">
        <v>325</v>
      </c>
      <c r="Q56" s="47">
        <v>65</v>
      </c>
      <c r="R56" s="19">
        <f t="shared" si="10"/>
        <v>390</v>
      </c>
      <c r="S56" s="48">
        <v>390</v>
      </c>
      <c r="T56" s="49">
        <v>55</v>
      </c>
      <c r="U56" s="22">
        <f t="shared" si="11"/>
        <v>39</v>
      </c>
    </row>
    <row r="57" spans="2:21" s="20" customFormat="1" ht="45" x14ac:dyDescent="0.25">
      <c r="B57" s="40">
        <v>359</v>
      </c>
      <c r="C57" s="40" t="s">
        <v>10</v>
      </c>
      <c r="D57" s="41" t="s">
        <v>683</v>
      </c>
      <c r="E57" s="79" t="s">
        <v>684</v>
      </c>
      <c r="F57" s="42">
        <v>2014</v>
      </c>
      <c r="G57" s="41" t="s">
        <v>13</v>
      </c>
      <c r="H57" s="43" t="s">
        <v>14</v>
      </c>
      <c r="I57" s="41" t="s">
        <v>38</v>
      </c>
      <c r="J57" s="44">
        <v>8</v>
      </c>
      <c r="K57" s="45">
        <v>16093.471250000001</v>
      </c>
      <c r="L57" s="45">
        <v>128747.77</v>
      </c>
      <c r="M57" s="46" t="s">
        <v>16</v>
      </c>
      <c r="N57" s="46" t="s">
        <v>16</v>
      </c>
      <c r="O57" s="47">
        <v>2678</v>
      </c>
      <c r="P57" s="47">
        <v>21424</v>
      </c>
      <c r="Q57" s="47">
        <v>4284.7999999999993</v>
      </c>
      <c r="R57" s="19">
        <f t="shared" si="10"/>
        <v>3213.6</v>
      </c>
      <c r="S57" s="48">
        <v>25708.799999999999</v>
      </c>
      <c r="T57" s="49">
        <v>55</v>
      </c>
      <c r="U57" s="22">
        <f t="shared" si="11"/>
        <v>2570.8799999999997</v>
      </c>
    </row>
    <row r="58" spans="2:21" s="20" customFormat="1" ht="45" x14ac:dyDescent="0.25">
      <c r="B58" s="40">
        <v>361</v>
      </c>
      <c r="C58" s="40" t="s">
        <v>10</v>
      </c>
      <c r="D58" s="41" t="s">
        <v>687</v>
      </c>
      <c r="E58" s="79" t="s">
        <v>688</v>
      </c>
      <c r="F58" s="42">
        <v>2014</v>
      </c>
      <c r="G58" s="41" t="s">
        <v>13</v>
      </c>
      <c r="H58" s="43" t="s">
        <v>14</v>
      </c>
      <c r="I58" s="41" t="s">
        <v>15</v>
      </c>
      <c r="J58" s="44">
        <v>34</v>
      </c>
      <c r="K58" s="45">
        <v>16499.868823529414</v>
      </c>
      <c r="L58" s="45">
        <v>560995.54</v>
      </c>
      <c r="M58" s="46" t="s">
        <v>16</v>
      </c>
      <c r="N58" s="46" t="s">
        <v>16</v>
      </c>
      <c r="O58" s="47">
        <v>2746</v>
      </c>
      <c r="P58" s="47">
        <v>93364</v>
      </c>
      <c r="Q58" s="47">
        <v>18672.800000000003</v>
      </c>
      <c r="R58" s="19">
        <f t="shared" si="10"/>
        <v>3295.2</v>
      </c>
      <c r="S58" s="48">
        <v>112036.8</v>
      </c>
      <c r="T58" s="49">
        <v>55</v>
      </c>
      <c r="U58" s="22">
        <f t="shared" si="11"/>
        <v>11203.68</v>
      </c>
    </row>
    <row r="59" spans="2:21" s="20" customFormat="1" x14ac:dyDescent="0.25">
      <c r="B59" s="40">
        <v>429</v>
      </c>
      <c r="C59" s="40" t="s">
        <v>10</v>
      </c>
      <c r="D59" s="41" t="s">
        <v>822</v>
      </c>
      <c r="E59" s="79" t="s">
        <v>823</v>
      </c>
      <c r="F59" s="42">
        <v>2012</v>
      </c>
      <c r="G59" s="41" t="s">
        <v>13</v>
      </c>
      <c r="H59" s="43" t="s">
        <v>14</v>
      </c>
      <c r="I59" s="41" t="s">
        <v>15</v>
      </c>
      <c r="J59" s="44">
        <v>55</v>
      </c>
      <c r="K59" s="45">
        <v>122.65927272727274</v>
      </c>
      <c r="L59" s="45">
        <v>6746.26</v>
      </c>
      <c r="M59" s="46" t="s">
        <v>16</v>
      </c>
      <c r="N59" s="46" t="s">
        <v>16</v>
      </c>
      <c r="O59" s="47">
        <v>13</v>
      </c>
      <c r="P59" s="47">
        <v>715</v>
      </c>
      <c r="Q59" s="47">
        <v>143</v>
      </c>
      <c r="R59" s="19">
        <f t="shared" ref="R59:R71" si="12">O59*1.2</f>
        <v>15.6</v>
      </c>
      <c r="S59" s="48">
        <v>858</v>
      </c>
      <c r="T59" s="49">
        <v>55</v>
      </c>
      <c r="U59" s="22">
        <f t="shared" ref="U59:U71" si="13">S59/100*10</f>
        <v>85.8</v>
      </c>
    </row>
    <row r="60" spans="2:21" s="20" customFormat="1" x14ac:dyDescent="0.25">
      <c r="B60" s="40">
        <v>430</v>
      </c>
      <c r="C60" s="40" t="s">
        <v>10</v>
      </c>
      <c r="D60" s="41" t="s">
        <v>824</v>
      </c>
      <c r="E60" s="79" t="s">
        <v>825</v>
      </c>
      <c r="F60" s="42">
        <v>2012</v>
      </c>
      <c r="G60" s="41" t="s">
        <v>13</v>
      </c>
      <c r="H60" s="43" t="s">
        <v>14</v>
      </c>
      <c r="I60" s="41" t="s">
        <v>15</v>
      </c>
      <c r="J60" s="44">
        <v>4</v>
      </c>
      <c r="K60" s="45">
        <v>122.66</v>
      </c>
      <c r="L60" s="45">
        <v>490.64</v>
      </c>
      <c r="M60" s="46" t="s">
        <v>16</v>
      </c>
      <c r="N60" s="46" t="s">
        <v>16</v>
      </c>
      <c r="O60" s="47">
        <v>13</v>
      </c>
      <c r="P60" s="47">
        <v>52</v>
      </c>
      <c r="Q60" s="47">
        <v>10.399999999999999</v>
      </c>
      <c r="R60" s="19">
        <f t="shared" si="12"/>
        <v>15.6</v>
      </c>
      <c r="S60" s="48">
        <v>62.4</v>
      </c>
      <c r="T60" s="49">
        <v>55</v>
      </c>
      <c r="U60" s="22">
        <f t="shared" si="13"/>
        <v>6.24</v>
      </c>
    </row>
    <row r="61" spans="2:21" s="20" customFormat="1" x14ac:dyDescent="0.25">
      <c r="B61" s="40">
        <v>431</v>
      </c>
      <c r="C61" s="40" t="s">
        <v>10</v>
      </c>
      <c r="D61" s="41" t="s">
        <v>826</v>
      </c>
      <c r="E61" s="79" t="s">
        <v>827</v>
      </c>
      <c r="F61" s="42">
        <v>2012</v>
      </c>
      <c r="G61" s="41" t="s">
        <v>13</v>
      </c>
      <c r="H61" s="43" t="s">
        <v>14</v>
      </c>
      <c r="I61" s="41" t="s">
        <v>15</v>
      </c>
      <c r="J61" s="44">
        <v>10</v>
      </c>
      <c r="K61" s="45">
        <v>122.65899999999999</v>
      </c>
      <c r="L61" s="45">
        <v>1226.5899999999999</v>
      </c>
      <c r="M61" s="46" t="s">
        <v>16</v>
      </c>
      <c r="N61" s="46" t="s">
        <v>16</v>
      </c>
      <c r="O61" s="47">
        <v>13</v>
      </c>
      <c r="P61" s="47">
        <v>130</v>
      </c>
      <c r="Q61" s="47">
        <v>26</v>
      </c>
      <c r="R61" s="19">
        <f t="shared" si="12"/>
        <v>15.6</v>
      </c>
      <c r="S61" s="48">
        <v>156</v>
      </c>
      <c r="T61" s="49">
        <v>55</v>
      </c>
      <c r="U61" s="22">
        <f t="shared" si="13"/>
        <v>15.600000000000001</v>
      </c>
    </row>
    <row r="62" spans="2:21" s="20" customFormat="1" x14ac:dyDescent="0.25">
      <c r="B62" s="40">
        <v>432</v>
      </c>
      <c r="C62" s="40" t="s">
        <v>10</v>
      </c>
      <c r="D62" s="41" t="s">
        <v>828</v>
      </c>
      <c r="E62" s="79" t="s">
        <v>829</v>
      </c>
      <c r="F62" s="42">
        <v>2012</v>
      </c>
      <c r="G62" s="41" t="s">
        <v>13</v>
      </c>
      <c r="H62" s="43" t="s">
        <v>14</v>
      </c>
      <c r="I62" s="41" t="s">
        <v>15</v>
      </c>
      <c r="J62" s="44">
        <v>160</v>
      </c>
      <c r="K62" s="45">
        <v>137.73987500000001</v>
      </c>
      <c r="L62" s="45">
        <v>22038.38</v>
      </c>
      <c r="M62" s="46" t="s">
        <v>16</v>
      </c>
      <c r="N62" s="46" t="s">
        <v>16</v>
      </c>
      <c r="O62" s="47">
        <v>15</v>
      </c>
      <c r="P62" s="47">
        <v>2400</v>
      </c>
      <c r="Q62" s="47">
        <v>480</v>
      </c>
      <c r="R62" s="19">
        <f t="shared" si="12"/>
        <v>18</v>
      </c>
      <c r="S62" s="48">
        <v>2880</v>
      </c>
      <c r="T62" s="49">
        <v>55</v>
      </c>
      <c r="U62" s="22">
        <f t="shared" si="13"/>
        <v>288</v>
      </c>
    </row>
    <row r="63" spans="2:21" s="20" customFormat="1" x14ac:dyDescent="0.25">
      <c r="B63" s="40">
        <v>433</v>
      </c>
      <c r="C63" s="40" t="s">
        <v>10</v>
      </c>
      <c r="D63" s="41" t="s">
        <v>830</v>
      </c>
      <c r="E63" s="79" t="s">
        <v>831</v>
      </c>
      <c r="F63" s="42">
        <v>2012</v>
      </c>
      <c r="G63" s="41" t="s">
        <v>13</v>
      </c>
      <c r="H63" s="43" t="s">
        <v>14</v>
      </c>
      <c r="I63" s="41" t="s">
        <v>832</v>
      </c>
      <c r="J63" s="44">
        <v>119.7</v>
      </c>
      <c r="K63" s="45">
        <v>171.52589807852968</v>
      </c>
      <c r="L63" s="45">
        <v>20531.650000000001</v>
      </c>
      <c r="M63" s="46" t="s">
        <v>16</v>
      </c>
      <c r="N63" s="46" t="s">
        <v>16</v>
      </c>
      <c r="O63" s="47">
        <v>18</v>
      </c>
      <c r="P63" s="47">
        <v>2154.6</v>
      </c>
      <c r="Q63" s="47">
        <v>430.92000000000007</v>
      </c>
      <c r="R63" s="19">
        <f t="shared" si="12"/>
        <v>21.599999999999998</v>
      </c>
      <c r="S63" s="48">
        <v>2585.52</v>
      </c>
      <c r="T63" s="49">
        <v>55</v>
      </c>
      <c r="U63" s="22">
        <f t="shared" si="13"/>
        <v>258.55200000000002</v>
      </c>
    </row>
    <row r="64" spans="2:21" s="20" customFormat="1" x14ac:dyDescent="0.25">
      <c r="B64" s="40">
        <v>434</v>
      </c>
      <c r="C64" s="40" t="s">
        <v>10</v>
      </c>
      <c r="D64" s="41" t="s">
        <v>833</v>
      </c>
      <c r="E64" s="79" t="s">
        <v>834</v>
      </c>
      <c r="F64" s="42">
        <v>2012</v>
      </c>
      <c r="G64" s="41" t="s">
        <v>13</v>
      </c>
      <c r="H64" s="43" t="s">
        <v>14</v>
      </c>
      <c r="I64" s="41" t="s">
        <v>832</v>
      </c>
      <c r="J64" s="44">
        <v>168.56</v>
      </c>
      <c r="K64" s="45">
        <v>170.97715946843854</v>
      </c>
      <c r="L64" s="45">
        <v>28819.91</v>
      </c>
      <c r="M64" s="46" t="s">
        <v>16</v>
      </c>
      <c r="N64" s="46" t="s">
        <v>16</v>
      </c>
      <c r="O64" s="47">
        <v>18</v>
      </c>
      <c r="P64" s="47">
        <v>3034.08</v>
      </c>
      <c r="Q64" s="47">
        <v>606.8159999999998</v>
      </c>
      <c r="R64" s="19">
        <f t="shared" si="12"/>
        <v>21.599999999999998</v>
      </c>
      <c r="S64" s="48">
        <v>3640.8959999999997</v>
      </c>
      <c r="T64" s="49">
        <v>55</v>
      </c>
      <c r="U64" s="22">
        <f t="shared" si="13"/>
        <v>364.08960000000002</v>
      </c>
    </row>
    <row r="65" spans="2:21" s="20" customFormat="1" x14ac:dyDescent="0.25">
      <c r="B65" s="40">
        <v>435</v>
      </c>
      <c r="C65" s="40" t="s">
        <v>10</v>
      </c>
      <c r="D65" s="41" t="s">
        <v>835</v>
      </c>
      <c r="E65" s="79" t="s">
        <v>836</v>
      </c>
      <c r="F65" s="42">
        <v>2012</v>
      </c>
      <c r="G65" s="41" t="s">
        <v>13</v>
      </c>
      <c r="H65" s="43" t="s">
        <v>14</v>
      </c>
      <c r="I65" s="41" t="s">
        <v>832</v>
      </c>
      <c r="J65" s="44">
        <v>78.655000000000001</v>
      </c>
      <c r="K65" s="45">
        <v>171.52577712796389</v>
      </c>
      <c r="L65" s="45">
        <v>13491.36</v>
      </c>
      <c r="M65" s="46" t="s">
        <v>16</v>
      </c>
      <c r="N65" s="46" t="s">
        <v>16</v>
      </c>
      <c r="O65" s="47">
        <v>18</v>
      </c>
      <c r="P65" s="47">
        <v>1415.79</v>
      </c>
      <c r="Q65" s="47">
        <v>283.1579999999999</v>
      </c>
      <c r="R65" s="19">
        <f t="shared" si="12"/>
        <v>21.599999999999998</v>
      </c>
      <c r="S65" s="48">
        <v>1698.9479999999999</v>
      </c>
      <c r="T65" s="49">
        <v>55</v>
      </c>
      <c r="U65" s="22">
        <f t="shared" si="13"/>
        <v>169.8948</v>
      </c>
    </row>
    <row r="66" spans="2:21" s="20" customFormat="1" x14ac:dyDescent="0.25">
      <c r="B66" s="40">
        <v>436</v>
      </c>
      <c r="C66" s="40" t="s">
        <v>10</v>
      </c>
      <c r="D66" s="41" t="s">
        <v>837</v>
      </c>
      <c r="E66" s="79" t="s">
        <v>838</v>
      </c>
      <c r="F66" s="42">
        <v>2012</v>
      </c>
      <c r="G66" s="41" t="s">
        <v>13</v>
      </c>
      <c r="H66" s="43" t="s">
        <v>14</v>
      </c>
      <c r="I66" s="41" t="s">
        <v>15</v>
      </c>
      <c r="J66" s="44">
        <v>10</v>
      </c>
      <c r="K66" s="45">
        <v>56.423000000000002</v>
      </c>
      <c r="L66" s="45">
        <v>564.23</v>
      </c>
      <c r="M66" s="46" t="s">
        <v>16</v>
      </c>
      <c r="N66" s="46" t="s">
        <v>16</v>
      </c>
      <c r="O66" s="47">
        <v>6</v>
      </c>
      <c r="P66" s="47">
        <v>60</v>
      </c>
      <c r="Q66" s="47">
        <v>12</v>
      </c>
      <c r="R66" s="19">
        <f t="shared" si="12"/>
        <v>7.1999999999999993</v>
      </c>
      <c r="S66" s="48">
        <v>72</v>
      </c>
      <c r="T66" s="49">
        <v>55</v>
      </c>
      <c r="U66" s="22">
        <f t="shared" si="13"/>
        <v>7.1999999999999993</v>
      </c>
    </row>
    <row r="67" spans="2:21" s="20" customFormat="1" x14ac:dyDescent="0.25">
      <c r="B67" s="40">
        <v>437</v>
      </c>
      <c r="C67" s="40" t="s">
        <v>10</v>
      </c>
      <c r="D67" s="41" t="s">
        <v>839</v>
      </c>
      <c r="E67" s="79" t="s">
        <v>840</v>
      </c>
      <c r="F67" s="42">
        <v>2012</v>
      </c>
      <c r="G67" s="41" t="s">
        <v>13</v>
      </c>
      <c r="H67" s="43" t="s">
        <v>14</v>
      </c>
      <c r="I67" s="41" t="s">
        <v>15</v>
      </c>
      <c r="J67" s="44">
        <v>10</v>
      </c>
      <c r="K67" s="45">
        <v>48.964999999999996</v>
      </c>
      <c r="L67" s="45">
        <v>489.65</v>
      </c>
      <c r="M67" s="46" t="s">
        <v>16</v>
      </c>
      <c r="N67" s="46" t="s">
        <v>16</v>
      </c>
      <c r="O67" s="47">
        <v>5</v>
      </c>
      <c r="P67" s="47">
        <v>50</v>
      </c>
      <c r="Q67" s="47">
        <v>10</v>
      </c>
      <c r="R67" s="19">
        <f t="shared" si="12"/>
        <v>6</v>
      </c>
      <c r="S67" s="48">
        <v>60</v>
      </c>
      <c r="T67" s="49">
        <v>55</v>
      </c>
      <c r="U67" s="22">
        <f t="shared" si="13"/>
        <v>6</v>
      </c>
    </row>
    <row r="68" spans="2:21" s="20" customFormat="1" x14ac:dyDescent="0.25">
      <c r="B68" s="40">
        <v>438</v>
      </c>
      <c r="C68" s="40" t="s">
        <v>10</v>
      </c>
      <c r="D68" s="41" t="s">
        <v>841</v>
      </c>
      <c r="E68" s="79" t="s">
        <v>842</v>
      </c>
      <c r="F68" s="42">
        <v>2012</v>
      </c>
      <c r="G68" s="41" t="s">
        <v>13</v>
      </c>
      <c r="H68" s="43" t="s">
        <v>14</v>
      </c>
      <c r="I68" s="41" t="s">
        <v>15</v>
      </c>
      <c r="J68" s="44">
        <v>20</v>
      </c>
      <c r="K68" s="45">
        <v>50.093000000000004</v>
      </c>
      <c r="L68" s="45">
        <v>1001.86</v>
      </c>
      <c r="M68" s="46" t="s">
        <v>16</v>
      </c>
      <c r="N68" s="46" t="s">
        <v>16</v>
      </c>
      <c r="O68" s="47">
        <v>5</v>
      </c>
      <c r="P68" s="47">
        <v>100</v>
      </c>
      <c r="Q68" s="47">
        <v>20</v>
      </c>
      <c r="R68" s="19">
        <f t="shared" si="12"/>
        <v>6</v>
      </c>
      <c r="S68" s="48">
        <v>120</v>
      </c>
      <c r="T68" s="49">
        <v>55</v>
      </c>
      <c r="U68" s="22">
        <f t="shared" si="13"/>
        <v>12</v>
      </c>
    </row>
    <row r="69" spans="2:21" s="20" customFormat="1" x14ac:dyDescent="0.25">
      <c r="B69" s="40">
        <v>439</v>
      </c>
      <c r="C69" s="40" t="s">
        <v>10</v>
      </c>
      <c r="D69" s="41" t="s">
        <v>843</v>
      </c>
      <c r="E69" s="79" t="s">
        <v>844</v>
      </c>
      <c r="F69" s="42">
        <v>2012</v>
      </c>
      <c r="G69" s="41" t="s">
        <v>13</v>
      </c>
      <c r="H69" s="43" t="s">
        <v>14</v>
      </c>
      <c r="I69" s="41" t="s">
        <v>15</v>
      </c>
      <c r="J69" s="44">
        <v>20</v>
      </c>
      <c r="K69" s="45">
        <v>51.845500000000001</v>
      </c>
      <c r="L69" s="45">
        <v>1036.9100000000001</v>
      </c>
      <c r="M69" s="46" t="s">
        <v>16</v>
      </c>
      <c r="N69" s="46" t="s">
        <v>16</v>
      </c>
      <c r="O69" s="47">
        <v>6</v>
      </c>
      <c r="P69" s="47">
        <v>120</v>
      </c>
      <c r="Q69" s="47">
        <v>24</v>
      </c>
      <c r="R69" s="19">
        <f t="shared" si="12"/>
        <v>7.1999999999999993</v>
      </c>
      <c r="S69" s="48">
        <v>144</v>
      </c>
      <c r="T69" s="49">
        <v>55</v>
      </c>
      <c r="U69" s="22">
        <f t="shared" si="13"/>
        <v>14.399999999999999</v>
      </c>
    </row>
    <row r="70" spans="2:21" s="20" customFormat="1" x14ac:dyDescent="0.25">
      <c r="B70" s="40">
        <v>440</v>
      </c>
      <c r="C70" s="40" t="s">
        <v>10</v>
      </c>
      <c r="D70" s="41" t="s">
        <v>845</v>
      </c>
      <c r="E70" s="79" t="s">
        <v>846</v>
      </c>
      <c r="F70" s="42">
        <v>2012</v>
      </c>
      <c r="G70" s="41" t="s">
        <v>13</v>
      </c>
      <c r="H70" s="43" t="s">
        <v>14</v>
      </c>
      <c r="I70" s="41" t="s">
        <v>15</v>
      </c>
      <c r="J70" s="44">
        <v>20</v>
      </c>
      <c r="K70" s="45">
        <v>52.995500000000007</v>
      </c>
      <c r="L70" s="45">
        <v>1059.9100000000001</v>
      </c>
      <c r="M70" s="46" t="s">
        <v>16</v>
      </c>
      <c r="N70" s="46" t="s">
        <v>16</v>
      </c>
      <c r="O70" s="47">
        <v>6</v>
      </c>
      <c r="P70" s="47">
        <v>120</v>
      </c>
      <c r="Q70" s="47">
        <v>24</v>
      </c>
      <c r="R70" s="19">
        <f t="shared" si="12"/>
        <v>7.1999999999999993</v>
      </c>
      <c r="S70" s="48">
        <v>144</v>
      </c>
      <c r="T70" s="49">
        <v>55</v>
      </c>
      <c r="U70" s="22">
        <f t="shared" si="13"/>
        <v>14.399999999999999</v>
      </c>
    </row>
    <row r="71" spans="2:21" s="20" customFormat="1" x14ac:dyDescent="0.25">
      <c r="B71" s="40">
        <v>443</v>
      </c>
      <c r="C71" s="40" t="s">
        <v>10</v>
      </c>
      <c r="D71" s="41" t="s">
        <v>849</v>
      </c>
      <c r="E71" s="79" t="s">
        <v>850</v>
      </c>
      <c r="F71" s="42">
        <v>2012</v>
      </c>
      <c r="G71" s="41" t="s">
        <v>13</v>
      </c>
      <c r="H71" s="43" t="s">
        <v>14</v>
      </c>
      <c r="I71" s="41" t="s">
        <v>832</v>
      </c>
      <c r="J71" s="44">
        <v>2</v>
      </c>
      <c r="K71" s="45">
        <v>116.09</v>
      </c>
      <c r="L71" s="45">
        <v>232.18</v>
      </c>
      <c r="M71" s="46" t="s">
        <v>16</v>
      </c>
      <c r="N71" s="46" t="s">
        <v>16</v>
      </c>
      <c r="O71" s="47">
        <v>12</v>
      </c>
      <c r="P71" s="47">
        <v>24</v>
      </c>
      <c r="Q71" s="47">
        <v>4.7999999999999972</v>
      </c>
      <c r="R71" s="19">
        <f t="shared" si="12"/>
        <v>14.399999999999999</v>
      </c>
      <c r="S71" s="48">
        <v>28.799999999999997</v>
      </c>
      <c r="T71" s="49">
        <v>55</v>
      </c>
      <c r="U71" s="22">
        <f t="shared" si="13"/>
        <v>2.88</v>
      </c>
    </row>
    <row r="72" spans="2:21" ht="30" x14ac:dyDescent="0.25">
      <c r="B72" s="40">
        <v>456</v>
      </c>
      <c r="C72" s="40" t="s">
        <v>10</v>
      </c>
      <c r="D72" s="41" t="s">
        <v>876</v>
      </c>
      <c r="E72" s="79" t="s">
        <v>877</v>
      </c>
      <c r="F72" s="42">
        <v>2014</v>
      </c>
      <c r="G72" s="41" t="s">
        <v>13</v>
      </c>
      <c r="H72" s="43" t="s">
        <v>14</v>
      </c>
      <c r="I72" s="41" t="s">
        <v>15</v>
      </c>
      <c r="J72" s="44">
        <v>200</v>
      </c>
      <c r="K72" s="45">
        <v>319.34134999999998</v>
      </c>
      <c r="L72" s="45">
        <v>63868.27</v>
      </c>
      <c r="M72" s="46" t="s">
        <v>16</v>
      </c>
      <c r="N72" s="46" t="s">
        <v>16</v>
      </c>
      <c r="O72" s="47">
        <v>53</v>
      </c>
      <c r="P72" s="47">
        <v>10600</v>
      </c>
      <c r="Q72" s="47">
        <v>2120</v>
      </c>
      <c r="R72" s="19">
        <f t="shared" ref="R72" si="14">O72*1.2</f>
        <v>63.599999999999994</v>
      </c>
      <c r="S72" s="48">
        <v>12720</v>
      </c>
      <c r="T72" s="49">
        <v>55</v>
      </c>
      <c r="U72" s="22">
        <f t="shared" ref="U72" si="15">S72/100*10</f>
        <v>1272</v>
      </c>
    </row>
    <row r="73" spans="2:21" s="20" customFormat="1" x14ac:dyDescent="0.25">
      <c r="B73" s="21"/>
      <c r="C73" s="21"/>
      <c r="D73" s="21"/>
      <c r="E73" s="78"/>
      <c r="F73" s="21"/>
      <c r="G73" s="21"/>
      <c r="H73" s="21"/>
      <c r="I73" s="21"/>
      <c r="J73" s="21"/>
      <c r="K73" s="33"/>
      <c r="L73" s="33"/>
      <c r="M73" s="33"/>
      <c r="N73" s="33"/>
      <c r="O73" s="21"/>
      <c r="P73" s="11">
        <f>SUBTOTAL(9,P3:P72)</f>
        <v>380180.36999999994</v>
      </c>
      <c r="Q73" s="21"/>
      <c r="R73" s="21"/>
      <c r="S73" s="66">
        <f>SUBTOTAL(9,S3:S72)</f>
        <v>456216.44400000002</v>
      </c>
      <c r="T73" s="36"/>
      <c r="U73" s="11">
        <f>SUM(U3:U72)</f>
        <v>45621.64439999999</v>
      </c>
    </row>
    <row r="74" spans="2:21" s="20" customFormat="1" x14ac:dyDescent="0.25">
      <c r="E74" s="81"/>
      <c r="K74" s="67"/>
      <c r="L74" s="67"/>
      <c r="M74" s="67"/>
      <c r="N74" s="67"/>
      <c r="T74" s="68"/>
      <c r="U74" s="37"/>
    </row>
    <row r="75" spans="2:21" s="20" customFormat="1" x14ac:dyDescent="0.25">
      <c r="E75" s="81"/>
      <c r="K75" s="67"/>
      <c r="L75" s="67"/>
      <c r="M75" s="67"/>
      <c r="N75" s="67"/>
      <c r="T75" s="68"/>
      <c r="U75" s="37"/>
    </row>
    <row r="76" spans="2:21" s="20" customFormat="1" x14ac:dyDescent="0.25">
      <c r="E76" s="81"/>
      <c r="K76" s="67"/>
      <c r="L76" s="67"/>
      <c r="M76" s="67"/>
      <c r="N76" s="67"/>
      <c r="T76" s="68"/>
      <c r="U76" s="37"/>
    </row>
    <row r="77" spans="2:21" s="20" customFormat="1" x14ac:dyDescent="0.25">
      <c r="E77" s="81"/>
      <c r="K77" s="67"/>
      <c r="L77" s="67"/>
      <c r="M77" s="67"/>
      <c r="N77" s="67"/>
      <c r="T77" s="68"/>
      <c r="U77" s="37"/>
    </row>
    <row r="78" spans="2:21" s="20" customFormat="1" x14ac:dyDescent="0.25">
      <c r="E78" s="81"/>
      <c r="K78" s="67"/>
      <c r="L78" s="67"/>
      <c r="M78" s="67"/>
      <c r="N78" s="67"/>
      <c r="T78" s="68"/>
      <c r="U78" s="37"/>
    </row>
    <row r="79" spans="2:21" s="20" customFormat="1" x14ac:dyDescent="0.25">
      <c r="E79" s="81"/>
      <c r="K79" s="67"/>
      <c r="L79" s="67"/>
      <c r="M79" s="67"/>
      <c r="N79" s="67"/>
      <c r="O79" s="69"/>
      <c r="P79" s="70"/>
      <c r="T79" s="68"/>
      <c r="U79" s="37"/>
    </row>
    <row r="80" spans="2:21" s="20" customFormat="1" x14ac:dyDescent="0.25">
      <c r="E80" s="81"/>
      <c r="K80" s="67"/>
      <c r="L80" s="67"/>
      <c r="M80" s="67"/>
      <c r="N80" s="67"/>
      <c r="O80" s="71"/>
      <c r="P80" s="71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O81" s="71"/>
      <c r="P81" s="71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O82" s="71"/>
      <c r="P82" s="71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O83" s="70"/>
      <c r="P83" s="71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O84" s="70"/>
      <c r="P84" s="70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O85" s="70"/>
      <c r="P85" s="70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O86" s="70"/>
      <c r="P86" s="70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O87" s="70"/>
      <c r="P87" s="70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O88" s="70"/>
      <c r="P88" s="70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O89" s="70"/>
      <c r="P89" s="70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  <row r="361" spans="5:21" s="20" customFormat="1" x14ac:dyDescent="0.25">
      <c r="E361" s="81"/>
      <c r="K361" s="67"/>
      <c r="L361" s="67"/>
      <c r="M361" s="67"/>
      <c r="N361" s="67"/>
      <c r="T361" s="68"/>
      <c r="U361" s="37"/>
    </row>
    <row r="362" spans="5:21" s="20" customFormat="1" x14ac:dyDescent="0.25">
      <c r="E362" s="81"/>
      <c r="K362" s="67"/>
      <c r="L362" s="67"/>
      <c r="M362" s="67"/>
      <c r="N362" s="67"/>
      <c r="T362" s="68"/>
      <c r="U362" s="37"/>
    </row>
    <row r="363" spans="5:21" s="20" customFormat="1" x14ac:dyDescent="0.25">
      <c r="E363" s="81"/>
      <c r="K363" s="67"/>
      <c r="L363" s="67"/>
      <c r="M363" s="67"/>
      <c r="N363" s="67"/>
      <c r="T363" s="68"/>
      <c r="U363" s="37"/>
    </row>
    <row r="364" spans="5:21" s="20" customFormat="1" x14ac:dyDescent="0.25">
      <c r="E364" s="81"/>
      <c r="K364" s="67"/>
      <c r="L364" s="67"/>
      <c r="M364" s="67"/>
      <c r="N364" s="67"/>
      <c r="T364" s="68"/>
      <c r="U364" s="37"/>
    </row>
    <row r="365" spans="5:21" s="20" customFormat="1" x14ac:dyDescent="0.25">
      <c r="E365" s="81"/>
      <c r="K365" s="67"/>
      <c r="L365" s="67"/>
      <c r="M365" s="67"/>
      <c r="N365" s="67"/>
      <c r="T365" s="68"/>
      <c r="U365" s="37"/>
    </row>
    <row r="366" spans="5:21" s="20" customFormat="1" x14ac:dyDescent="0.25">
      <c r="E366" s="81"/>
      <c r="K366" s="67"/>
      <c r="L366" s="67"/>
      <c r="M366" s="67"/>
      <c r="N366" s="67"/>
      <c r="T366" s="68"/>
      <c r="U366" s="37"/>
    </row>
    <row r="367" spans="5:21" s="20" customFormat="1" x14ac:dyDescent="0.25">
      <c r="E367" s="81"/>
      <c r="K367" s="67"/>
      <c r="L367" s="67"/>
      <c r="M367" s="67"/>
      <c r="N367" s="67"/>
      <c r="T367" s="68"/>
      <c r="U367" s="37"/>
    </row>
    <row r="368" spans="5:21" s="20" customFormat="1" x14ac:dyDescent="0.25">
      <c r="E368" s="81"/>
      <c r="K368" s="67"/>
      <c r="L368" s="67"/>
      <c r="M368" s="67"/>
      <c r="N368" s="67"/>
      <c r="T368" s="68"/>
      <c r="U368" s="37"/>
    </row>
    <row r="369" spans="5:21" s="20" customFormat="1" x14ac:dyDescent="0.25">
      <c r="E369" s="81"/>
      <c r="K369" s="67"/>
      <c r="L369" s="67"/>
      <c r="M369" s="67"/>
      <c r="N369" s="67"/>
      <c r="T369" s="68"/>
      <c r="U369" s="37"/>
    </row>
    <row r="370" spans="5:21" s="20" customFormat="1" x14ac:dyDescent="0.25">
      <c r="E370" s="81"/>
      <c r="K370" s="67"/>
      <c r="L370" s="67"/>
      <c r="M370" s="67"/>
      <c r="N370" s="67"/>
      <c r="T370" s="68"/>
      <c r="U370" s="37"/>
    </row>
    <row r="371" spans="5:21" s="20" customFormat="1" x14ac:dyDescent="0.25">
      <c r="E371" s="81"/>
      <c r="K371" s="67"/>
      <c r="L371" s="67"/>
      <c r="M371" s="67"/>
      <c r="N371" s="67"/>
      <c r="T371" s="68"/>
      <c r="U371" s="37"/>
    </row>
    <row r="372" spans="5:21" s="20" customFormat="1" x14ac:dyDescent="0.25">
      <c r="E372" s="81"/>
      <c r="K372" s="67"/>
      <c r="L372" s="67"/>
      <c r="M372" s="67"/>
      <c r="N372" s="67"/>
      <c r="T372" s="68"/>
      <c r="U372" s="37"/>
    </row>
    <row r="373" spans="5:21" s="20" customFormat="1" x14ac:dyDescent="0.25">
      <c r="E373" s="81"/>
      <c r="K373" s="67"/>
      <c r="L373" s="67"/>
      <c r="M373" s="67"/>
      <c r="N373" s="67"/>
      <c r="T373" s="68"/>
      <c r="U373" s="37"/>
    </row>
    <row r="374" spans="5:21" s="20" customFormat="1" x14ac:dyDescent="0.25">
      <c r="E374" s="81"/>
      <c r="K374" s="67"/>
      <c r="L374" s="67"/>
      <c r="M374" s="67"/>
      <c r="N374" s="67"/>
      <c r="T374" s="68"/>
      <c r="U374" s="37"/>
    </row>
    <row r="375" spans="5:21" s="20" customFormat="1" x14ac:dyDescent="0.25">
      <c r="E375" s="81"/>
      <c r="K375" s="67"/>
      <c r="L375" s="67"/>
      <c r="M375" s="67"/>
      <c r="N375" s="67"/>
      <c r="T375" s="68"/>
      <c r="U375" s="37"/>
    </row>
    <row r="376" spans="5:21" s="20" customFormat="1" x14ac:dyDescent="0.25">
      <c r="E376" s="81"/>
      <c r="K376" s="67"/>
      <c r="L376" s="67"/>
      <c r="M376" s="67"/>
      <c r="N376" s="67"/>
      <c r="T376" s="68"/>
      <c r="U376" s="37"/>
    </row>
    <row r="377" spans="5:21" s="20" customFormat="1" x14ac:dyDescent="0.25">
      <c r="E377" s="81"/>
      <c r="K377" s="67"/>
      <c r="L377" s="67"/>
      <c r="M377" s="67"/>
      <c r="N377" s="67"/>
      <c r="T377" s="68"/>
      <c r="U377" s="37"/>
    </row>
    <row r="378" spans="5:21" s="20" customFormat="1" x14ac:dyDescent="0.25">
      <c r="E378" s="81"/>
      <c r="K378" s="67"/>
      <c r="L378" s="67"/>
      <c r="M378" s="67"/>
      <c r="N378" s="67"/>
      <c r="T378" s="68"/>
      <c r="U378" s="37"/>
    </row>
    <row r="379" spans="5:21" s="20" customFormat="1" x14ac:dyDescent="0.25">
      <c r="E379" s="81"/>
      <c r="K379" s="67"/>
      <c r="L379" s="67"/>
      <c r="M379" s="67"/>
      <c r="N379" s="67"/>
      <c r="T379" s="68"/>
      <c r="U379" s="37"/>
    </row>
    <row r="380" spans="5:21" s="20" customFormat="1" x14ac:dyDescent="0.25">
      <c r="E380" s="81"/>
      <c r="K380" s="67"/>
      <c r="L380" s="67"/>
      <c r="M380" s="67"/>
      <c r="N380" s="67"/>
      <c r="T380" s="68"/>
      <c r="U380" s="37"/>
    </row>
    <row r="381" spans="5:21" s="20" customFormat="1" x14ac:dyDescent="0.25">
      <c r="E381" s="81"/>
      <c r="K381" s="67"/>
      <c r="L381" s="67"/>
      <c r="M381" s="67"/>
      <c r="N381" s="67"/>
      <c r="T381" s="68"/>
      <c r="U381" s="37"/>
    </row>
    <row r="382" spans="5:21" s="20" customFormat="1" x14ac:dyDescent="0.25">
      <c r="E382" s="81"/>
      <c r="K382" s="67"/>
      <c r="L382" s="67"/>
      <c r="M382" s="67"/>
      <c r="N382" s="67"/>
      <c r="T382" s="68"/>
      <c r="U382" s="37"/>
    </row>
    <row r="383" spans="5:21" s="20" customFormat="1" x14ac:dyDescent="0.25">
      <c r="E383" s="81"/>
      <c r="K383" s="67"/>
      <c r="L383" s="67"/>
      <c r="M383" s="67"/>
      <c r="N383" s="67"/>
      <c r="T383" s="68"/>
      <c r="U383" s="37"/>
    </row>
    <row r="384" spans="5:21" s="20" customFormat="1" x14ac:dyDescent="0.25">
      <c r="E384" s="81"/>
      <c r="K384" s="67"/>
      <c r="L384" s="67"/>
      <c r="M384" s="67"/>
      <c r="N384" s="67"/>
      <c r="T384" s="68"/>
      <c r="U384" s="37"/>
    </row>
    <row r="385" spans="5:21" s="20" customFormat="1" x14ac:dyDescent="0.25">
      <c r="E385" s="81"/>
      <c r="K385" s="67"/>
      <c r="L385" s="67"/>
      <c r="M385" s="67"/>
      <c r="N385" s="67"/>
      <c r="T385" s="68"/>
      <c r="U385" s="37"/>
    </row>
    <row r="386" spans="5:21" s="20" customFormat="1" x14ac:dyDescent="0.25">
      <c r="E386" s="81"/>
      <c r="K386" s="67"/>
      <c r="L386" s="67"/>
      <c r="M386" s="67"/>
      <c r="N386" s="67"/>
      <c r="T386" s="68"/>
      <c r="U386" s="37"/>
    </row>
    <row r="387" spans="5:21" s="20" customFormat="1" x14ac:dyDescent="0.25">
      <c r="E387" s="81"/>
      <c r="K387" s="67"/>
      <c r="L387" s="67"/>
      <c r="M387" s="67"/>
      <c r="N387" s="67"/>
      <c r="T387" s="68"/>
      <c r="U387" s="37"/>
    </row>
    <row r="388" spans="5:21" s="20" customFormat="1" x14ac:dyDescent="0.25">
      <c r="E388" s="81"/>
      <c r="K388" s="67"/>
      <c r="L388" s="67"/>
      <c r="M388" s="67"/>
      <c r="N388" s="67"/>
      <c r="T388" s="68"/>
      <c r="U388" s="37"/>
    </row>
    <row r="389" spans="5:21" s="20" customFormat="1" x14ac:dyDescent="0.25">
      <c r="E389" s="81"/>
      <c r="K389" s="67"/>
      <c r="L389" s="67"/>
      <c r="M389" s="67"/>
      <c r="N389" s="67"/>
      <c r="T389" s="68"/>
      <c r="U389" s="37"/>
    </row>
    <row r="390" spans="5:21" s="20" customFormat="1" x14ac:dyDescent="0.25">
      <c r="E390" s="81"/>
      <c r="K390" s="67"/>
      <c r="L390" s="67"/>
      <c r="M390" s="67"/>
      <c r="N390" s="67"/>
      <c r="T390" s="68"/>
      <c r="U390" s="37"/>
    </row>
    <row r="391" spans="5:21" s="20" customFormat="1" x14ac:dyDescent="0.25">
      <c r="E391" s="81"/>
      <c r="K391" s="67"/>
      <c r="L391" s="67"/>
      <c r="M391" s="67"/>
      <c r="N391" s="67"/>
      <c r="T391" s="68"/>
      <c r="U391" s="37"/>
    </row>
    <row r="392" spans="5:21" s="20" customFormat="1" x14ac:dyDescent="0.25">
      <c r="E392" s="81"/>
      <c r="K392" s="67"/>
      <c r="L392" s="67"/>
      <c r="M392" s="67"/>
      <c r="N392" s="67"/>
      <c r="T392" s="68"/>
      <c r="U392" s="37"/>
    </row>
    <row r="393" spans="5:21" s="20" customFormat="1" x14ac:dyDescent="0.25">
      <c r="E393" s="81"/>
      <c r="K393" s="67"/>
      <c r="L393" s="67"/>
      <c r="M393" s="67"/>
      <c r="N393" s="67"/>
      <c r="T393" s="68"/>
      <c r="U393" s="37"/>
    </row>
    <row r="394" spans="5:21" s="20" customFormat="1" x14ac:dyDescent="0.25">
      <c r="E394" s="81"/>
      <c r="K394" s="67"/>
      <c r="L394" s="67"/>
      <c r="M394" s="67"/>
      <c r="N394" s="67"/>
      <c r="T394" s="68"/>
      <c r="U394" s="37"/>
    </row>
    <row r="395" spans="5:21" s="20" customFormat="1" x14ac:dyDescent="0.25">
      <c r="E395" s="81"/>
      <c r="K395" s="67"/>
      <c r="L395" s="67"/>
      <c r="M395" s="67"/>
      <c r="N395" s="67"/>
      <c r="T395" s="68"/>
      <c r="U395" s="37"/>
    </row>
    <row r="396" spans="5:21" s="20" customFormat="1" x14ac:dyDescent="0.25">
      <c r="E396" s="81"/>
      <c r="K396" s="67"/>
      <c r="L396" s="67"/>
      <c r="M396" s="67"/>
      <c r="N396" s="67"/>
      <c r="T396" s="68"/>
      <c r="U396" s="37"/>
    </row>
    <row r="397" spans="5:21" s="20" customFormat="1" x14ac:dyDescent="0.25">
      <c r="E397" s="81"/>
      <c r="K397" s="67"/>
      <c r="L397" s="67"/>
      <c r="M397" s="67"/>
      <c r="N397" s="67"/>
      <c r="T397" s="68"/>
      <c r="U397" s="37"/>
    </row>
    <row r="398" spans="5:21" s="20" customFormat="1" x14ac:dyDescent="0.25">
      <c r="E398" s="81"/>
      <c r="K398" s="67"/>
      <c r="L398" s="67"/>
      <c r="M398" s="67"/>
      <c r="N398" s="67"/>
      <c r="T398" s="68"/>
      <c r="U398" s="37"/>
    </row>
    <row r="399" spans="5:21" s="20" customFormat="1" x14ac:dyDescent="0.25">
      <c r="E399" s="81"/>
      <c r="K399" s="67"/>
      <c r="L399" s="67"/>
      <c r="M399" s="67"/>
      <c r="N399" s="67"/>
      <c r="T399" s="68"/>
      <c r="U399" s="37"/>
    </row>
    <row r="400" spans="5:21" s="20" customFormat="1" x14ac:dyDescent="0.25">
      <c r="E400" s="81"/>
      <c r="K400" s="67"/>
      <c r="L400" s="67"/>
      <c r="M400" s="67"/>
      <c r="N400" s="67"/>
      <c r="T400" s="68"/>
      <c r="U400" s="37"/>
    </row>
    <row r="401" spans="5:21" s="20" customFormat="1" x14ac:dyDescent="0.25">
      <c r="E401" s="81"/>
      <c r="K401" s="67"/>
      <c r="L401" s="67"/>
      <c r="M401" s="67"/>
      <c r="N401" s="67"/>
      <c r="T401" s="68"/>
      <c r="U401" s="37"/>
    </row>
    <row r="402" spans="5:21" s="20" customFormat="1" x14ac:dyDescent="0.25">
      <c r="E402" s="81"/>
      <c r="K402" s="67"/>
      <c r="L402" s="67"/>
      <c r="M402" s="67"/>
      <c r="N402" s="67"/>
      <c r="T402" s="68"/>
      <c r="U402" s="37"/>
    </row>
    <row r="403" spans="5:21" s="20" customFormat="1" x14ac:dyDescent="0.25">
      <c r="E403" s="81"/>
      <c r="K403" s="67"/>
      <c r="L403" s="67"/>
      <c r="M403" s="67"/>
      <c r="N403" s="67"/>
      <c r="T403" s="68"/>
      <c r="U403" s="37"/>
    </row>
    <row r="404" spans="5:21" s="20" customFormat="1" x14ac:dyDescent="0.25">
      <c r="E404" s="81"/>
      <c r="K404" s="67"/>
      <c r="L404" s="67"/>
      <c r="M404" s="67"/>
      <c r="N404" s="67"/>
      <c r="T404" s="68"/>
      <c r="U404" s="37"/>
    </row>
    <row r="405" spans="5:21" s="20" customFormat="1" x14ac:dyDescent="0.25">
      <c r="E405" s="81"/>
      <c r="K405" s="67"/>
      <c r="L405" s="67"/>
      <c r="M405" s="67"/>
      <c r="N405" s="67"/>
      <c r="T405" s="68"/>
      <c r="U405" s="37"/>
    </row>
    <row r="406" spans="5:21" s="20" customFormat="1" x14ac:dyDescent="0.25">
      <c r="E406" s="81"/>
      <c r="K406" s="67"/>
      <c r="L406" s="67"/>
      <c r="M406" s="67"/>
      <c r="N406" s="67"/>
      <c r="T406" s="68"/>
      <c r="U406" s="37"/>
    </row>
    <row r="407" spans="5:21" s="20" customFormat="1" x14ac:dyDescent="0.25">
      <c r="E407" s="81"/>
      <c r="K407" s="67"/>
      <c r="L407" s="67"/>
      <c r="M407" s="67"/>
      <c r="N407" s="67"/>
      <c r="T407" s="68"/>
      <c r="U407" s="37"/>
    </row>
    <row r="408" spans="5:21" s="20" customFormat="1" x14ac:dyDescent="0.25">
      <c r="E408" s="81"/>
      <c r="K408" s="67"/>
      <c r="L408" s="67"/>
      <c r="M408" s="67"/>
      <c r="N408" s="67"/>
      <c r="T408" s="68"/>
      <c r="U408" s="37"/>
    </row>
    <row r="409" spans="5:21" s="20" customFormat="1" x14ac:dyDescent="0.25">
      <c r="E409" s="81"/>
      <c r="K409" s="67"/>
      <c r="L409" s="67"/>
      <c r="M409" s="67"/>
      <c r="N409" s="67"/>
      <c r="T409" s="68"/>
      <c r="U409" s="37"/>
    </row>
    <row r="410" spans="5:21" s="20" customFormat="1" x14ac:dyDescent="0.25">
      <c r="E410" s="81"/>
      <c r="K410" s="67"/>
      <c r="L410" s="67"/>
      <c r="M410" s="67"/>
      <c r="N410" s="67"/>
      <c r="T410" s="68"/>
      <c r="U410" s="37"/>
    </row>
    <row r="411" spans="5:21" s="20" customFormat="1" x14ac:dyDescent="0.25">
      <c r="E411" s="81"/>
      <c r="K411" s="67"/>
      <c r="L411" s="67"/>
      <c r="M411" s="67"/>
      <c r="N411" s="67"/>
      <c r="T411" s="68"/>
      <c r="U411" s="37"/>
    </row>
    <row r="412" spans="5:21" s="20" customFormat="1" x14ac:dyDescent="0.25">
      <c r="E412" s="81"/>
      <c r="K412" s="67"/>
      <c r="L412" s="67"/>
      <c r="M412" s="67"/>
      <c r="N412" s="67"/>
      <c r="T412" s="68"/>
      <c r="U412" s="37"/>
    </row>
    <row r="413" spans="5:21" s="20" customFormat="1" x14ac:dyDescent="0.25">
      <c r="E413" s="81"/>
      <c r="K413" s="67"/>
      <c r="L413" s="67"/>
      <c r="M413" s="67"/>
      <c r="N413" s="67"/>
      <c r="T413" s="68"/>
      <c r="U413" s="37"/>
    </row>
    <row r="414" spans="5:21" s="20" customFormat="1" x14ac:dyDescent="0.25">
      <c r="E414" s="81"/>
      <c r="K414" s="67"/>
      <c r="L414" s="67"/>
      <c r="M414" s="67"/>
      <c r="N414" s="67"/>
      <c r="T414" s="68"/>
      <c r="U414" s="37"/>
    </row>
    <row r="415" spans="5:21" s="20" customFormat="1" x14ac:dyDescent="0.25">
      <c r="E415" s="81"/>
      <c r="K415" s="67"/>
      <c r="L415" s="67"/>
      <c r="M415" s="67"/>
      <c r="N415" s="67"/>
      <c r="T415" s="68"/>
      <c r="U415" s="37"/>
    </row>
    <row r="416" spans="5:21" s="20" customFormat="1" x14ac:dyDescent="0.25">
      <c r="E416" s="81"/>
      <c r="K416" s="67"/>
      <c r="L416" s="67"/>
      <c r="M416" s="67"/>
      <c r="N416" s="67"/>
      <c r="T416" s="68"/>
      <c r="U416" s="37"/>
    </row>
    <row r="417" spans="5:21" s="20" customFormat="1" x14ac:dyDescent="0.25">
      <c r="E417" s="81"/>
      <c r="K417" s="67"/>
      <c r="L417" s="67"/>
      <c r="M417" s="67"/>
      <c r="N417" s="67"/>
      <c r="T417" s="68"/>
      <c r="U417" s="37"/>
    </row>
    <row r="418" spans="5:21" s="20" customFormat="1" x14ac:dyDescent="0.25">
      <c r="E418" s="81"/>
      <c r="K418" s="67"/>
      <c r="L418" s="67"/>
      <c r="M418" s="67"/>
      <c r="N418" s="67"/>
      <c r="T418" s="68"/>
      <c r="U418" s="37"/>
    </row>
    <row r="419" spans="5:21" s="20" customFormat="1" x14ac:dyDescent="0.25">
      <c r="E419" s="81"/>
      <c r="K419" s="67"/>
      <c r="L419" s="67"/>
      <c r="M419" s="67"/>
      <c r="N419" s="67"/>
      <c r="T419" s="68"/>
      <c r="U419" s="37"/>
    </row>
    <row r="420" spans="5:21" s="20" customFormat="1" x14ac:dyDescent="0.25">
      <c r="E420" s="81"/>
      <c r="K420" s="67"/>
      <c r="L420" s="67"/>
      <c r="M420" s="67"/>
      <c r="N420" s="67"/>
      <c r="T420" s="68"/>
      <c r="U420" s="37"/>
    </row>
    <row r="421" spans="5:21" s="20" customFormat="1" x14ac:dyDescent="0.25">
      <c r="E421" s="81"/>
      <c r="K421" s="67"/>
      <c r="L421" s="67"/>
      <c r="M421" s="67"/>
      <c r="N421" s="67"/>
      <c r="T421" s="68"/>
      <c r="U421" s="37"/>
    </row>
    <row r="422" spans="5:21" s="20" customFormat="1" x14ac:dyDescent="0.25">
      <c r="E422" s="81"/>
      <c r="K422" s="67"/>
      <c r="L422" s="67"/>
      <c r="M422" s="67"/>
      <c r="N422" s="67"/>
      <c r="T422" s="68"/>
      <c r="U422" s="37"/>
    </row>
    <row r="423" spans="5:21" s="20" customFormat="1" x14ac:dyDescent="0.25">
      <c r="E423" s="81"/>
      <c r="K423" s="67"/>
      <c r="L423" s="67"/>
      <c r="M423" s="67"/>
      <c r="N423" s="67"/>
      <c r="T423" s="68"/>
      <c r="U423" s="37"/>
    </row>
    <row r="424" spans="5:21" s="20" customFormat="1" x14ac:dyDescent="0.25">
      <c r="E424" s="81"/>
      <c r="K424" s="67"/>
      <c r="L424" s="67"/>
      <c r="M424" s="67"/>
      <c r="N424" s="67"/>
      <c r="T424" s="68"/>
      <c r="U424" s="37"/>
    </row>
    <row r="425" spans="5:21" s="20" customFormat="1" x14ac:dyDescent="0.25">
      <c r="E425" s="81"/>
      <c r="K425" s="67"/>
      <c r="L425" s="67"/>
      <c r="M425" s="67"/>
      <c r="N425" s="67"/>
      <c r="T425" s="68"/>
      <c r="U425" s="37"/>
    </row>
    <row r="426" spans="5:21" s="20" customFormat="1" x14ac:dyDescent="0.25">
      <c r="E426" s="81"/>
      <c r="K426" s="67"/>
      <c r="L426" s="67"/>
      <c r="M426" s="67"/>
      <c r="N426" s="67"/>
      <c r="T426" s="68"/>
      <c r="U426" s="37"/>
    </row>
    <row r="427" spans="5:21" s="20" customFormat="1" x14ac:dyDescent="0.25">
      <c r="E427" s="81"/>
      <c r="K427" s="67"/>
      <c r="L427" s="67"/>
      <c r="M427" s="67"/>
      <c r="N427" s="67"/>
      <c r="T427" s="68"/>
      <c r="U427" s="37"/>
    </row>
    <row r="428" spans="5:21" s="20" customFormat="1" x14ac:dyDescent="0.25">
      <c r="E428" s="81"/>
      <c r="K428" s="67"/>
      <c r="L428" s="67"/>
      <c r="M428" s="67"/>
      <c r="N428" s="67"/>
      <c r="T428" s="68"/>
      <c r="U428" s="37"/>
    </row>
  </sheetData>
  <autoFilter ref="A2:T7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0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7.57031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60" x14ac:dyDescent="0.25">
      <c r="A3" s="18" t="s">
        <v>881</v>
      </c>
      <c r="B3" s="40" t="s">
        <v>892</v>
      </c>
      <c r="C3" s="57" t="s">
        <v>882</v>
      </c>
      <c r="D3" s="60" t="s">
        <v>893</v>
      </c>
      <c r="E3" s="80" t="s">
        <v>894</v>
      </c>
      <c r="F3" s="58">
        <v>40209</v>
      </c>
      <c r="G3" s="53" t="s">
        <v>13</v>
      </c>
      <c r="H3" s="83" t="s">
        <v>14</v>
      </c>
      <c r="I3" s="53" t="s">
        <v>15</v>
      </c>
      <c r="J3" s="55">
        <v>1</v>
      </c>
      <c r="K3" s="56">
        <v>1796610.17</v>
      </c>
      <c r="L3" s="56" t="s">
        <v>16</v>
      </c>
      <c r="M3" s="46">
        <v>1796610.17</v>
      </c>
      <c r="N3" s="46">
        <v>0</v>
      </c>
      <c r="O3" s="47">
        <v>732000</v>
      </c>
      <c r="P3" s="59">
        <v>732000</v>
      </c>
      <c r="Q3" s="47">
        <v>146400</v>
      </c>
      <c r="R3" s="19">
        <f t="shared" ref="R3:R4" si="0">O3*1.2</f>
        <v>878400</v>
      </c>
      <c r="S3" s="48">
        <v>878400</v>
      </c>
      <c r="T3" s="49">
        <v>7</v>
      </c>
      <c r="U3" s="22">
        <f t="shared" ref="U3:U4" si="1">S3/100*10</f>
        <v>87840</v>
      </c>
    </row>
    <row r="4" spans="1:43" s="20" customFormat="1" ht="60" x14ac:dyDescent="0.25">
      <c r="A4" s="21"/>
      <c r="B4" s="40" t="s">
        <v>895</v>
      </c>
      <c r="C4" s="57" t="s">
        <v>882</v>
      </c>
      <c r="D4" s="61" t="s">
        <v>896</v>
      </c>
      <c r="E4" s="80" t="s">
        <v>897</v>
      </c>
      <c r="F4" s="58">
        <v>41882</v>
      </c>
      <c r="G4" s="53" t="s">
        <v>13</v>
      </c>
      <c r="H4" s="83" t="s">
        <v>14</v>
      </c>
      <c r="I4" s="53" t="s">
        <v>898</v>
      </c>
      <c r="J4" s="55">
        <v>1</v>
      </c>
      <c r="K4" s="56">
        <v>45500</v>
      </c>
      <c r="L4" s="56" t="s">
        <v>16</v>
      </c>
      <c r="M4" s="46">
        <v>45500</v>
      </c>
      <c r="N4" s="46">
        <v>0</v>
      </c>
      <c r="O4" s="47">
        <v>27324</v>
      </c>
      <c r="P4" s="47">
        <v>27324</v>
      </c>
      <c r="Q4" s="47">
        <v>5464.7999999999956</v>
      </c>
      <c r="R4" s="19">
        <f t="shared" si="0"/>
        <v>32788.799999999996</v>
      </c>
      <c r="S4" s="48">
        <v>32788.799999999996</v>
      </c>
      <c r="T4" s="49">
        <v>7</v>
      </c>
      <c r="U4" s="22">
        <f t="shared" si="1"/>
        <v>3278.8799999999997</v>
      </c>
    </row>
    <row r="5" spans="1:43" s="20" customFormat="1" x14ac:dyDescent="0.25">
      <c r="B5" s="21"/>
      <c r="C5" s="21"/>
      <c r="D5" s="21"/>
      <c r="E5" s="78"/>
      <c r="F5" s="21"/>
      <c r="G5" s="21"/>
      <c r="H5" s="21"/>
      <c r="I5" s="21"/>
      <c r="J5" s="21"/>
      <c r="K5" s="33"/>
      <c r="L5" s="33"/>
      <c r="M5" s="33"/>
      <c r="N5" s="33"/>
      <c r="O5" s="21"/>
      <c r="P5" s="11">
        <f>SUBTOTAL(9,P3:P4)</f>
        <v>759324</v>
      </c>
      <c r="Q5" s="21"/>
      <c r="R5" s="21"/>
      <c r="S5" s="66">
        <f>SUBTOTAL(9,S3:S4)</f>
        <v>911188.8</v>
      </c>
      <c r="T5" s="36"/>
      <c r="U5" s="11">
        <f>SUM(U3:U4)</f>
        <v>91118.88</v>
      </c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69"/>
      <c r="P11" s="70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1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1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O21" s="70"/>
      <c r="P21" s="70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  <row r="360" spans="5:21" s="20" customFormat="1" x14ac:dyDescent="0.25">
      <c r="E360" s="81"/>
      <c r="K360" s="67"/>
      <c r="L360" s="67"/>
      <c r="M360" s="67"/>
      <c r="N360" s="67"/>
      <c r="T360" s="68"/>
      <c r="U360" s="37"/>
    </row>
  </sheetData>
  <autoFilter ref="A2:T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"/>
  <sheetViews>
    <sheetView zoomScale="85" zoomScaleNormal="85" workbookViewId="0">
      <selection activeCell="O3" sqref="O3:O4"/>
    </sheetView>
  </sheetViews>
  <sheetFormatPr defaultRowHeight="15" x14ac:dyDescent="0.25"/>
  <cols>
    <col min="1" max="1" width="12.140625" customWidth="1"/>
    <col min="3" max="3" width="18.42578125" style="118" customWidth="1"/>
    <col min="4" max="4" width="28.85546875" customWidth="1"/>
    <col min="5" max="5" width="27.7109375" customWidth="1"/>
    <col min="6" max="6" width="23" customWidth="1"/>
    <col min="7" max="7" width="30.7109375" customWidth="1"/>
    <col min="8" max="8" width="12.7109375" customWidth="1"/>
    <col min="9" max="9" width="12.85546875" customWidth="1"/>
    <col min="10" max="10" width="17.7109375" customWidth="1"/>
    <col min="11" max="11" width="21.42578125" customWidth="1"/>
    <col min="12" max="12" width="13.140625" customWidth="1"/>
    <col min="13" max="13" width="24.85546875" customWidth="1"/>
    <col min="14" max="14" width="12.28515625" customWidth="1"/>
    <col min="15" max="15" width="14.28515625" customWidth="1"/>
  </cols>
  <sheetData>
    <row r="2" spans="1:15" ht="99" customHeight="1" x14ac:dyDescent="0.25">
      <c r="A2" s="86" t="s">
        <v>971</v>
      </c>
      <c r="B2" s="86" t="s">
        <v>0</v>
      </c>
      <c r="C2" s="86" t="s">
        <v>1</v>
      </c>
      <c r="D2" s="86" t="s">
        <v>2</v>
      </c>
      <c r="E2" s="86" t="s">
        <v>3</v>
      </c>
      <c r="F2" s="86" t="s">
        <v>4</v>
      </c>
      <c r="G2" s="86" t="s">
        <v>5</v>
      </c>
      <c r="H2" s="86" t="s">
        <v>6</v>
      </c>
      <c r="I2" s="86" t="s">
        <v>7</v>
      </c>
      <c r="J2" s="87" t="s">
        <v>968</v>
      </c>
      <c r="K2" s="87" t="s">
        <v>969</v>
      </c>
      <c r="L2" s="87" t="s">
        <v>965</v>
      </c>
      <c r="M2" s="88" t="s">
        <v>972</v>
      </c>
      <c r="N2" s="90" t="s">
        <v>964</v>
      </c>
      <c r="O2" s="89" t="s">
        <v>973</v>
      </c>
    </row>
    <row r="3" spans="1:15" ht="68.25" customHeight="1" x14ac:dyDescent="0.25">
      <c r="A3" s="92">
        <v>71</v>
      </c>
      <c r="B3" s="92" t="s">
        <v>10</v>
      </c>
      <c r="C3" s="92" t="s">
        <v>155</v>
      </c>
      <c r="D3" s="92" t="s">
        <v>156</v>
      </c>
      <c r="E3" s="92">
        <v>2014</v>
      </c>
      <c r="F3" s="92" t="s">
        <v>13</v>
      </c>
      <c r="G3" s="92" t="s">
        <v>14</v>
      </c>
      <c r="H3" s="92" t="s">
        <v>15</v>
      </c>
      <c r="I3" s="92">
        <v>3</v>
      </c>
      <c r="J3" s="93">
        <v>22230</v>
      </c>
      <c r="K3" s="93">
        <v>66690</v>
      </c>
      <c r="L3" s="93">
        <v>13338</v>
      </c>
      <c r="M3" s="95">
        <v>80028</v>
      </c>
      <c r="N3" s="94">
        <v>56</v>
      </c>
      <c r="O3" s="93">
        <f t="shared" ref="O3:O4" si="0">M3/100*10</f>
        <v>8002.7999999999993</v>
      </c>
    </row>
    <row r="4" spans="1:15" ht="56.25" customHeight="1" x14ac:dyDescent="0.25">
      <c r="A4" s="96">
        <v>327</v>
      </c>
      <c r="B4" s="96" t="s">
        <v>10</v>
      </c>
      <c r="C4" s="96" t="s">
        <v>999</v>
      </c>
      <c r="D4" s="96" t="s">
        <v>619</v>
      </c>
      <c r="E4" s="96">
        <v>2013</v>
      </c>
      <c r="F4" s="96" t="s">
        <v>13</v>
      </c>
      <c r="G4" s="92" t="s">
        <v>14</v>
      </c>
      <c r="H4" s="96" t="s">
        <v>15</v>
      </c>
      <c r="I4" s="96">
        <v>8</v>
      </c>
      <c r="J4" s="97">
        <v>6</v>
      </c>
      <c r="K4" s="97">
        <v>48</v>
      </c>
      <c r="L4" s="97">
        <v>9.5999999999999943</v>
      </c>
      <c r="M4" s="99">
        <v>57.599999999999994</v>
      </c>
      <c r="N4" s="98">
        <v>56</v>
      </c>
      <c r="O4" s="97">
        <f t="shared" si="0"/>
        <v>5.76</v>
      </c>
    </row>
    <row r="5" spans="1:15" x14ac:dyDescent="0.25">
      <c r="M5" s="100">
        <f>SUM(M3:M4)</f>
        <v>80085.600000000006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6.425781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72" customHeight="1" x14ac:dyDescent="0.25">
      <c r="A3" s="21"/>
      <c r="B3" s="40" t="s">
        <v>899</v>
      </c>
      <c r="C3" s="57" t="s">
        <v>882</v>
      </c>
      <c r="D3" s="62" t="s">
        <v>900</v>
      </c>
      <c r="E3" s="80" t="s">
        <v>901</v>
      </c>
      <c r="F3" s="58">
        <v>40482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1416668.57</v>
      </c>
      <c r="L3" s="56" t="s">
        <v>16</v>
      </c>
      <c r="M3" s="46">
        <v>1416668.57</v>
      </c>
      <c r="N3" s="46">
        <v>18200.53</v>
      </c>
      <c r="O3" s="47">
        <v>230438</v>
      </c>
      <c r="P3" s="47">
        <v>230438</v>
      </c>
      <c r="Q3" s="47">
        <v>46087.599999999977</v>
      </c>
      <c r="R3" s="19">
        <f t="shared" ref="R3" si="0">O3*1.2</f>
        <v>276525.59999999998</v>
      </c>
      <c r="S3" s="48">
        <v>276525.59999999998</v>
      </c>
      <c r="T3" s="49">
        <v>8</v>
      </c>
      <c r="U3" s="22">
        <f t="shared" ref="U3" si="1">S3/100*10</f>
        <v>27652.559999999998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230438</v>
      </c>
      <c r="Q4" s="21"/>
      <c r="R4" s="21"/>
      <c r="S4" s="66">
        <f>SUBTOTAL(9,S3:S3)</f>
        <v>276525.59999999998</v>
      </c>
      <c r="T4" s="36"/>
      <c r="U4" s="11">
        <f>SUM(U3:U3)</f>
        <v>27652.559999999998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4.28515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69.75" customHeight="1" x14ac:dyDescent="0.25">
      <c r="A3" s="21"/>
      <c r="B3" s="40" t="s">
        <v>902</v>
      </c>
      <c r="C3" s="57" t="s">
        <v>882</v>
      </c>
      <c r="D3" s="62" t="s">
        <v>903</v>
      </c>
      <c r="E3" s="80" t="s">
        <v>904</v>
      </c>
      <c r="F3" s="58">
        <v>40482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5867986.54</v>
      </c>
      <c r="L3" s="56" t="s">
        <v>16</v>
      </c>
      <c r="M3" s="46">
        <v>5867986.54</v>
      </c>
      <c r="N3" s="46">
        <v>75386.710000000006</v>
      </c>
      <c r="O3" s="47">
        <v>954499</v>
      </c>
      <c r="P3" s="47">
        <v>954499</v>
      </c>
      <c r="Q3" s="47">
        <v>190899.80000000005</v>
      </c>
      <c r="R3" s="19">
        <f t="shared" ref="R3" si="0">O3*1.2</f>
        <v>1145398.8</v>
      </c>
      <c r="S3" s="48">
        <v>1145398.8</v>
      </c>
      <c r="T3" s="49">
        <v>9</v>
      </c>
      <c r="U3" s="22">
        <f t="shared" ref="U3" si="1">S3/100*10</f>
        <v>114539.88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954499</v>
      </c>
      <c r="Q4" s="21"/>
      <c r="R4" s="21"/>
      <c r="S4" s="66">
        <f>SUBTOTAL(9,S3:S3)</f>
        <v>1145398.8</v>
      </c>
      <c r="T4" s="36"/>
      <c r="U4" s="11">
        <f>SUM(U3:U3)</f>
        <v>114539.88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S2" sqref="S2:U2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0" x14ac:dyDescent="0.25">
      <c r="A3" s="21"/>
      <c r="B3" s="40" t="s">
        <v>905</v>
      </c>
      <c r="C3" s="57" t="s">
        <v>882</v>
      </c>
      <c r="D3" s="63">
        <v>8834</v>
      </c>
      <c r="E3" s="80" t="s">
        <v>906</v>
      </c>
      <c r="F3" s="54" t="s">
        <v>907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330218.15999999997</v>
      </c>
      <c r="L3" s="56" t="s">
        <v>16</v>
      </c>
      <c r="M3" s="46">
        <v>330218.15999999997</v>
      </c>
      <c r="N3" s="46">
        <v>0</v>
      </c>
      <c r="O3" s="47">
        <v>198678</v>
      </c>
      <c r="P3" s="47">
        <v>198678</v>
      </c>
      <c r="Q3" s="47">
        <v>39735.599999999977</v>
      </c>
      <c r="R3" s="19">
        <f t="shared" ref="R3" si="0">O3*1.2</f>
        <v>238413.59999999998</v>
      </c>
      <c r="S3" s="48">
        <v>238413.59999999998</v>
      </c>
      <c r="T3" s="49">
        <v>10</v>
      </c>
      <c r="U3" s="22">
        <f t="shared" ref="U3" si="1">S3/100*10</f>
        <v>23841.360000000001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198678</v>
      </c>
      <c r="Q4" s="21"/>
      <c r="R4" s="21"/>
      <c r="S4" s="66">
        <f>SUBTOTAL(9,S3:S3)</f>
        <v>238413.59999999998</v>
      </c>
      <c r="T4" s="36"/>
      <c r="U4" s="11">
        <f>SUM(U3:U3)</f>
        <v>23841.360000000001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9"/>
  <sheetViews>
    <sheetView zoomScale="85" zoomScaleNormal="85" workbookViewId="0">
      <pane ySplit="2" topLeftCell="A3" activePane="bottomLeft" state="frozen"/>
      <selection activeCell="B1" sqref="B1"/>
      <selection pane="bottomLeft" activeCell="G29" sqref="G28:G29"/>
    </sheetView>
  </sheetViews>
  <sheetFormatPr defaultRowHeight="15" outlineLevelCol="1" x14ac:dyDescent="0.25"/>
  <cols>
    <col min="1" max="1" width="3.140625" style="21" customWidth="1"/>
    <col min="2" max="2" width="12.42578125" style="21" customWidth="1"/>
    <col min="3" max="3" width="9.85546875" style="21" customWidth="1"/>
    <col min="4" max="4" width="19.28515625" style="21" customWidth="1"/>
    <col min="5" max="5" width="36" style="78" customWidth="1"/>
    <col min="6" max="6" width="27.140625" style="21" customWidth="1"/>
    <col min="7" max="7" width="21.140625" style="21" customWidth="1"/>
    <col min="8" max="8" width="20.140625" style="21" customWidth="1"/>
    <col min="9" max="9" width="11.28515625" style="21" customWidth="1"/>
    <col min="10" max="10" width="14.28515625" style="21" customWidth="1"/>
    <col min="11" max="11" width="19" style="33" hidden="1" customWidth="1" outlineLevel="1"/>
    <col min="12" max="12" width="14.7109375" style="33" hidden="1" customWidth="1" outlineLevel="1"/>
    <col min="13" max="13" width="16" style="33" hidden="1" customWidth="1" outlineLevel="1"/>
    <col min="14" max="14" width="12.140625" style="33" hidden="1" customWidth="1" outlineLevel="1"/>
    <col min="15" max="15" width="18.42578125" style="21" hidden="1" customWidth="1" outlineLevel="1"/>
    <col min="16" max="16" width="16.85546875" style="21" customWidth="1" collapsed="1"/>
    <col min="17" max="17" width="13.28515625" style="21" customWidth="1"/>
    <col min="18" max="18" width="18.28515625" style="21" hidden="1" customWidth="1" outlineLevel="1"/>
    <col min="19" max="19" width="22" style="72" customWidth="1" collapsed="1"/>
    <col min="20" max="20" width="20.140625" style="36" customWidth="1"/>
    <col min="21" max="21" width="24.140625" style="37" customWidth="1"/>
    <col min="22" max="43" width="9.140625" style="20"/>
    <col min="44" max="16384" width="9.140625" style="21"/>
  </cols>
  <sheetData>
    <row r="1" spans="1:43" x14ac:dyDescent="0.25">
      <c r="O1" s="34"/>
      <c r="P1" s="34"/>
      <c r="Q1" s="34"/>
      <c r="R1" s="34"/>
      <c r="S1" s="35"/>
    </row>
    <row r="2" spans="1:43" s="82" customFormat="1" ht="68.25" customHeight="1" x14ac:dyDescent="0.25">
      <c r="B2" s="4" t="s">
        <v>971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966</v>
      </c>
      <c r="L2" s="4" t="s">
        <v>967</v>
      </c>
      <c r="M2" s="4" t="s">
        <v>8</v>
      </c>
      <c r="N2" s="4" t="s">
        <v>9</v>
      </c>
      <c r="O2" s="5" t="s">
        <v>968</v>
      </c>
      <c r="P2" s="5" t="s">
        <v>969</v>
      </c>
      <c r="Q2" s="5" t="s">
        <v>965</v>
      </c>
      <c r="R2" s="5" t="s">
        <v>970</v>
      </c>
      <c r="S2" s="38" t="s">
        <v>972</v>
      </c>
      <c r="T2" s="73" t="s">
        <v>964</v>
      </c>
      <c r="U2" s="39" t="s">
        <v>973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0" customFormat="1" ht="96.75" customHeight="1" x14ac:dyDescent="0.25">
      <c r="A3" s="21"/>
      <c r="B3" s="40" t="s">
        <v>908</v>
      </c>
      <c r="C3" s="57" t="s">
        <v>882</v>
      </c>
      <c r="D3" s="64">
        <v>7579</v>
      </c>
      <c r="E3" s="80" t="s">
        <v>909</v>
      </c>
      <c r="F3" s="54" t="s">
        <v>910</v>
      </c>
      <c r="G3" s="53" t="s">
        <v>13</v>
      </c>
      <c r="H3" s="83" t="s">
        <v>14</v>
      </c>
      <c r="I3" s="53" t="s">
        <v>898</v>
      </c>
      <c r="J3" s="55">
        <v>1</v>
      </c>
      <c r="K3" s="56">
        <v>69428.34</v>
      </c>
      <c r="L3" s="56" t="s">
        <v>16</v>
      </c>
      <c r="M3" s="46">
        <v>69428.34</v>
      </c>
      <c r="N3" s="46">
        <v>0</v>
      </c>
      <c r="O3" s="47">
        <v>41271</v>
      </c>
      <c r="P3" s="47">
        <v>41271</v>
      </c>
      <c r="Q3" s="47">
        <v>8254.1999999999971</v>
      </c>
      <c r="R3" s="19">
        <f t="shared" ref="R3" si="0">O3*1.2</f>
        <v>49525.2</v>
      </c>
      <c r="S3" s="48">
        <v>49525.2</v>
      </c>
      <c r="T3" s="49">
        <v>11</v>
      </c>
      <c r="U3" s="22">
        <f t="shared" ref="U3" si="1">S3/100*10</f>
        <v>4952.5199999999995</v>
      </c>
    </row>
    <row r="4" spans="1:43" s="20" customFormat="1" x14ac:dyDescent="0.25">
      <c r="B4" s="21"/>
      <c r="C4" s="21"/>
      <c r="D4" s="21"/>
      <c r="E4" s="78"/>
      <c r="F4" s="21"/>
      <c r="G4" s="21"/>
      <c r="H4" s="21"/>
      <c r="I4" s="21"/>
      <c r="J4" s="21"/>
      <c r="K4" s="33"/>
      <c r="L4" s="33"/>
      <c r="M4" s="33"/>
      <c r="N4" s="33"/>
      <c r="O4" s="21"/>
      <c r="P4" s="11">
        <f>SUBTOTAL(9,P3:P3)</f>
        <v>41271</v>
      </c>
      <c r="Q4" s="21"/>
      <c r="R4" s="21"/>
      <c r="S4" s="66">
        <f>SUBTOTAL(9,S3:S3)</f>
        <v>49525.2</v>
      </c>
      <c r="T4" s="36"/>
      <c r="U4" s="11">
        <f>SUM(U3:U3)</f>
        <v>4952.5199999999995</v>
      </c>
    </row>
    <row r="5" spans="1:43" s="20" customFormat="1" x14ac:dyDescent="0.25">
      <c r="E5" s="81"/>
      <c r="K5" s="67"/>
      <c r="L5" s="67"/>
      <c r="M5" s="67"/>
      <c r="N5" s="67"/>
      <c r="T5" s="68"/>
      <c r="U5" s="37"/>
    </row>
    <row r="6" spans="1:43" s="20" customFormat="1" x14ac:dyDescent="0.25">
      <c r="E6" s="81"/>
      <c r="K6" s="67"/>
      <c r="L6" s="67"/>
      <c r="M6" s="67"/>
      <c r="N6" s="67"/>
      <c r="T6" s="68"/>
      <c r="U6" s="37"/>
    </row>
    <row r="7" spans="1:43" s="20" customFormat="1" x14ac:dyDescent="0.25">
      <c r="E7" s="81"/>
      <c r="K7" s="67"/>
      <c r="L7" s="67"/>
      <c r="M7" s="67"/>
      <c r="N7" s="67"/>
      <c r="T7" s="68"/>
      <c r="U7" s="37"/>
    </row>
    <row r="8" spans="1:43" s="20" customFormat="1" x14ac:dyDescent="0.25">
      <c r="E8" s="81"/>
      <c r="K8" s="67"/>
      <c r="L8" s="67"/>
      <c r="M8" s="67"/>
      <c r="N8" s="67"/>
      <c r="T8" s="68"/>
      <c r="U8" s="37"/>
    </row>
    <row r="9" spans="1:43" s="20" customFormat="1" x14ac:dyDescent="0.25">
      <c r="E9" s="81"/>
      <c r="K9" s="67"/>
      <c r="L9" s="67"/>
      <c r="M9" s="67"/>
      <c r="N9" s="67"/>
      <c r="T9" s="68"/>
      <c r="U9" s="37"/>
    </row>
    <row r="10" spans="1:43" s="20" customFormat="1" x14ac:dyDescent="0.25">
      <c r="E10" s="81"/>
      <c r="K10" s="67"/>
      <c r="L10" s="67"/>
      <c r="M10" s="67"/>
      <c r="N10" s="67"/>
      <c r="O10" s="69"/>
      <c r="P10" s="70"/>
      <c r="T10" s="68"/>
      <c r="U10" s="37"/>
    </row>
    <row r="11" spans="1:43" s="20" customFormat="1" x14ac:dyDescent="0.25">
      <c r="E11" s="81"/>
      <c r="K11" s="67"/>
      <c r="L11" s="67"/>
      <c r="M11" s="67"/>
      <c r="N11" s="67"/>
      <c r="O11" s="71"/>
      <c r="P11" s="71"/>
      <c r="T11" s="68"/>
      <c r="U11" s="37"/>
    </row>
    <row r="12" spans="1:43" s="20" customFormat="1" x14ac:dyDescent="0.25">
      <c r="E12" s="81"/>
      <c r="K12" s="67"/>
      <c r="L12" s="67"/>
      <c r="M12" s="67"/>
      <c r="N12" s="67"/>
      <c r="O12" s="71"/>
      <c r="P12" s="71"/>
      <c r="T12" s="68"/>
      <c r="U12" s="37"/>
    </row>
    <row r="13" spans="1:43" s="20" customFormat="1" x14ac:dyDescent="0.25">
      <c r="E13" s="81"/>
      <c r="K13" s="67"/>
      <c r="L13" s="67"/>
      <c r="M13" s="67"/>
      <c r="N13" s="67"/>
      <c r="O13" s="71"/>
      <c r="P13" s="71"/>
      <c r="T13" s="68"/>
      <c r="U13" s="37"/>
    </row>
    <row r="14" spans="1:43" s="20" customFormat="1" x14ac:dyDescent="0.25">
      <c r="E14" s="81"/>
      <c r="K14" s="67"/>
      <c r="L14" s="67"/>
      <c r="M14" s="67"/>
      <c r="N14" s="67"/>
      <c r="O14" s="70"/>
      <c r="P14" s="71"/>
      <c r="T14" s="68"/>
      <c r="U14" s="37"/>
    </row>
    <row r="15" spans="1:43" s="20" customFormat="1" x14ac:dyDescent="0.25">
      <c r="E15" s="81"/>
      <c r="K15" s="67"/>
      <c r="L15" s="67"/>
      <c r="M15" s="67"/>
      <c r="N15" s="67"/>
      <c r="O15" s="70"/>
      <c r="P15" s="70"/>
      <c r="T15" s="68"/>
      <c r="U15" s="37"/>
    </row>
    <row r="16" spans="1:43" s="20" customFormat="1" x14ac:dyDescent="0.25">
      <c r="E16" s="81"/>
      <c r="K16" s="67"/>
      <c r="L16" s="67"/>
      <c r="M16" s="67"/>
      <c r="N16" s="67"/>
      <c r="O16" s="70"/>
      <c r="P16" s="70"/>
      <c r="T16" s="68"/>
      <c r="U16" s="37"/>
    </row>
    <row r="17" spans="5:21" s="20" customFormat="1" x14ac:dyDescent="0.25">
      <c r="E17" s="81"/>
      <c r="K17" s="67"/>
      <c r="L17" s="67"/>
      <c r="M17" s="67"/>
      <c r="N17" s="67"/>
      <c r="O17" s="70"/>
      <c r="P17" s="70"/>
      <c r="T17" s="68"/>
      <c r="U17" s="37"/>
    </row>
    <row r="18" spans="5:21" s="20" customFormat="1" x14ac:dyDescent="0.25">
      <c r="E18" s="81"/>
      <c r="K18" s="67"/>
      <c r="L18" s="67"/>
      <c r="M18" s="67"/>
      <c r="N18" s="67"/>
      <c r="O18" s="70"/>
      <c r="P18" s="70"/>
      <c r="T18" s="68"/>
      <c r="U18" s="37"/>
    </row>
    <row r="19" spans="5:21" s="20" customFormat="1" x14ac:dyDescent="0.25">
      <c r="E19" s="81"/>
      <c r="K19" s="67"/>
      <c r="L19" s="67"/>
      <c r="M19" s="67"/>
      <c r="N19" s="67"/>
      <c r="O19" s="70"/>
      <c r="P19" s="70"/>
      <c r="T19" s="68"/>
      <c r="U19" s="37"/>
    </row>
    <row r="20" spans="5:21" s="20" customFormat="1" x14ac:dyDescent="0.25">
      <c r="E20" s="81"/>
      <c r="K20" s="67"/>
      <c r="L20" s="67"/>
      <c r="M20" s="67"/>
      <c r="N20" s="67"/>
      <c r="O20" s="70"/>
      <c r="P20" s="70"/>
      <c r="T20" s="68"/>
      <c r="U20" s="37"/>
    </row>
    <row r="21" spans="5:21" s="20" customFormat="1" x14ac:dyDescent="0.25">
      <c r="E21" s="81"/>
      <c r="K21" s="67"/>
      <c r="L21" s="67"/>
      <c r="M21" s="67"/>
      <c r="N21" s="67"/>
      <c r="T21" s="68"/>
      <c r="U21" s="37"/>
    </row>
    <row r="22" spans="5:21" s="20" customFormat="1" x14ac:dyDescent="0.25">
      <c r="E22" s="81"/>
      <c r="K22" s="67"/>
      <c r="L22" s="67"/>
      <c r="M22" s="67"/>
      <c r="N22" s="67"/>
      <c r="T22" s="68"/>
      <c r="U22" s="37"/>
    </row>
    <row r="23" spans="5:21" s="20" customFormat="1" x14ac:dyDescent="0.25">
      <c r="E23" s="81"/>
      <c r="K23" s="67"/>
      <c r="L23" s="67"/>
      <c r="M23" s="67"/>
      <c r="N23" s="67"/>
      <c r="T23" s="68"/>
      <c r="U23" s="37"/>
    </row>
    <row r="24" spans="5:21" s="20" customFormat="1" x14ac:dyDescent="0.25">
      <c r="E24" s="81"/>
      <c r="K24" s="67"/>
      <c r="L24" s="67"/>
      <c r="M24" s="67"/>
      <c r="N24" s="67"/>
      <c r="T24" s="68"/>
      <c r="U24" s="37"/>
    </row>
    <row r="25" spans="5:21" s="20" customFormat="1" x14ac:dyDescent="0.25">
      <c r="E25" s="81"/>
      <c r="K25" s="67"/>
      <c r="L25" s="67"/>
      <c r="M25" s="67"/>
      <c r="N25" s="67"/>
      <c r="T25" s="68"/>
      <c r="U25" s="37"/>
    </row>
    <row r="26" spans="5:21" s="20" customFormat="1" x14ac:dyDescent="0.25">
      <c r="E26" s="81"/>
      <c r="K26" s="67"/>
      <c r="L26" s="67"/>
      <c r="M26" s="67"/>
      <c r="N26" s="67"/>
      <c r="T26" s="68"/>
      <c r="U26" s="37"/>
    </row>
    <row r="27" spans="5:21" s="20" customFormat="1" x14ac:dyDescent="0.25">
      <c r="E27" s="81"/>
      <c r="K27" s="67"/>
      <c r="L27" s="67"/>
      <c r="M27" s="67"/>
      <c r="N27" s="67"/>
      <c r="T27" s="68"/>
      <c r="U27" s="37"/>
    </row>
    <row r="28" spans="5:21" s="20" customFormat="1" x14ac:dyDescent="0.25">
      <c r="E28" s="81"/>
      <c r="K28" s="67"/>
      <c r="L28" s="67"/>
      <c r="M28" s="67"/>
      <c r="N28" s="67"/>
      <c r="T28" s="68"/>
      <c r="U28" s="37"/>
    </row>
    <row r="29" spans="5:21" s="20" customFormat="1" x14ac:dyDescent="0.25">
      <c r="E29" s="81"/>
      <c r="K29" s="67"/>
      <c r="L29" s="67"/>
      <c r="M29" s="67"/>
      <c r="N29" s="67"/>
      <c r="T29" s="68"/>
      <c r="U29" s="37"/>
    </row>
    <row r="30" spans="5:21" s="20" customFormat="1" x14ac:dyDescent="0.25">
      <c r="E30" s="81"/>
      <c r="K30" s="67"/>
      <c r="L30" s="67"/>
      <c r="M30" s="67"/>
      <c r="N30" s="67"/>
      <c r="T30" s="68"/>
      <c r="U30" s="37"/>
    </row>
    <row r="31" spans="5:21" s="20" customFormat="1" x14ac:dyDescent="0.25">
      <c r="E31" s="81"/>
      <c r="K31" s="67"/>
      <c r="L31" s="67"/>
      <c r="M31" s="67"/>
      <c r="N31" s="67"/>
      <c r="T31" s="68"/>
      <c r="U31" s="37"/>
    </row>
    <row r="32" spans="5:21" s="20" customFormat="1" x14ac:dyDescent="0.25">
      <c r="E32" s="81"/>
      <c r="K32" s="67"/>
      <c r="L32" s="67"/>
      <c r="M32" s="67"/>
      <c r="N32" s="67"/>
      <c r="T32" s="68"/>
      <c r="U32" s="37"/>
    </row>
    <row r="33" spans="5:21" s="20" customFormat="1" x14ac:dyDescent="0.25">
      <c r="E33" s="81"/>
      <c r="K33" s="67"/>
      <c r="L33" s="67"/>
      <c r="M33" s="67"/>
      <c r="N33" s="67"/>
      <c r="T33" s="68"/>
      <c r="U33" s="37"/>
    </row>
    <row r="34" spans="5:21" s="20" customFormat="1" x14ac:dyDescent="0.25">
      <c r="E34" s="81"/>
      <c r="K34" s="67"/>
      <c r="L34" s="67"/>
      <c r="M34" s="67"/>
      <c r="N34" s="67"/>
      <c r="T34" s="68"/>
      <c r="U34" s="37"/>
    </row>
    <row r="35" spans="5:21" s="20" customFormat="1" x14ac:dyDescent="0.25">
      <c r="E35" s="81"/>
      <c r="K35" s="67"/>
      <c r="L35" s="67"/>
      <c r="M35" s="67"/>
      <c r="N35" s="67"/>
      <c r="T35" s="68"/>
      <c r="U35" s="37"/>
    </row>
    <row r="36" spans="5:21" s="20" customFormat="1" x14ac:dyDescent="0.25">
      <c r="E36" s="81"/>
      <c r="K36" s="67"/>
      <c r="L36" s="67"/>
      <c r="M36" s="67"/>
      <c r="N36" s="67"/>
      <c r="T36" s="68"/>
      <c r="U36" s="37"/>
    </row>
    <row r="37" spans="5:21" s="20" customFormat="1" x14ac:dyDescent="0.25">
      <c r="E37" s="81"/>
      <c r="K37" s="67"/>
      <c r="L37" s="67"/>
      <c r="M37" s="67"/>
      <c r="N37" s="67"/>
      <c r="T37" s="68"/>
      <c r="U37" s="37"/>
    </row>
    <row r="38" spans="5:21" s="20" customFormat="1" x14ac:dyDescent="0.25">
      <c r="E38" s="81"/>
      <c r="K38" s="67"/>
      <c r="L38" s="67"/>
      <c r="M38" s="67"/>
      <c r="N38" s="67"/>
      <c r="T38" s="68"/>
      <c r="U38" s="37"/>
    </row>
    <row r="39" spans="5:21" s="20" customFormat="1" x14ac:dyDescent="0.25">
      <c r="E39" s="81"/>
      <c r="K39" s="67"/>
      <c r="L39" s="67"/>
      <c r="M39" s="67"/>
      <c r="N39" s="67"/>
      <c r="T39" s="68"/>
      <c r="U39" s="37"/>
    </row>
    <row r="40" spans="5:21" s="20" customFormat="1" x14ac:dyDescent="0.25">
      <c r="E40" s="81"/>
      <c r="K40" s="67"/>
      <c r="L40" s="67"/>
      <c r="M40" s="67"/>
      <c r="N40" s="67"/>
      <c r="T40" s="68"/>
      <c r="U40" s="37"/>
    </row>
    <row r="41" spans="5:21" s="20" customFormat="1" x14ac:dyDescent="0.25">
      <c r="E41" s="81"/>
      <c r="K41" s="67"/>
      <c r="L41" s="67"/>
      <c r="M41" s="67"/>
      <c r="N41" s="67"/>
      <c r="T41" s="68"/>
      <c r="U41" s="37"/>
    </row>
    <row r="42" spans="5:21" s="20" customFormat="1" x14ac:dyDescent="0.25">
      <c r="E42" s="81"/>
      <c r="K42" s="67"/>
      <c r="L42" s="67"/>
      <c r="M42" s="67"/>
      <c r="N42" s="67"/>
      <c r="T42" s="68"/>
      <c r="U42" s="37"/>
    </row>
    <row r="43" spans="5:21" s="20" customFormat="1" x14ac:dyDescent="0.25">
      <c r="E43" s="81"/>
      <c r="K43" s="67"/>
      <c r="L43" s="67"/>
      <c r="M43" s="67"/>
      <c r="N43" s="67"/>
      <c r="T43" s="68"/>
      <c r="U43" s="37"/>
    </row>
    <row r="44" spans="5:21" s="20" customFormat="1" x14ac:dyDescent="0.25">
      <c r="E44" s="81"/>
      <c r="K44" s="67"/>
      <c r="L44" s="67"/>
      <c r="M44" s="67"/>
      <c r="N44" s="67"/>
      <c r="T44" s="68"/>
      <c r="U44" s="37"/>
    </row>
    <row r="45" spans="5:21" s="20" customFormat="1" x14ac:dyDescent="0.25">
      <c r="E45" s="81"/>
      <c r="K45" s="67"/>
      <c r="L45" s="67"/>
      <c r="M45" s="67"/>
      <c r="N45" s="67"/>
      <c r="T45" s="68"/>
      <c r="U45" s="37"/>
    </row>
    <row r="46" spans="5:21" s="20" customFormat="1" x14ac:dyDescent="0.25">
      <c r="E46" s="81"/>
      <c r="K46" s="67"/>
      <c r="L46" s="67"/>
      <c r="M46" s="67"/>
      <c r="N46" s="67"/>
      <c r="T46" s="68"/>
      <c r="U46" s="37"/>
    </row>
    <row r="47" spans="5:21" s="20" customFormat="1" x14ac:dyDescent="0.25">
      <c r="E47" s="81"/>
      <c r="K47" s="67"/>
      <c r="L47" s="67"/>
      <c r="M47" s="67"/>
      <c r="N47" s="67"/>
      <c r="T47" s="68"/>
      <c r="U47" s="37"/>
    </row>
    <row r="48" spans="5:21" s="20" customFormat="1" x14ac:dyDescent="0.25">
      <c r="E48" s="81"/>
      <c r="K48" s="67"/>
      <c r="L48" s="67"/>
      <c r="M48" s="67"/>
      <c r="N48" s="67"/>
      <c r="T48" s="68"/>
      <c r="U48" s="37"/>
    </row>
    <row r="49" spans="5:21" s="20" customFormat="1" x14ac:dyDescent="0.25">
      <c r="E49" s="81"/>
      <c r="K49" s="67"/>
      <c r="L49" s="67"/>
      <c r="M49" s="67"/>
      <c r="N49" s="67"/>
      <c r="T49" s="68"/>
      <c r="U49" s="37"/>
    </row>
    <row r="50" spans="5:21" s="20" customFormat="1" x14ac:dyDescent="0.25">
      <c r="E50" s="81"/>
      <c r="K50" s="67"/>
      <c r="L50" s="67"/>
      <c r="M50" s="67"/>
      <c r="N50" s="67"/>
      <c r="T50" s="68"/>
      <c r="U50" s="37"/>
    </row>
    <row r="51" spans="5:21" s="20" customFormat="1" x14ac:dyDescent="0.25">
      <c r="E51" s="81"/>
      <c r="K51" s="67"/>
      <c r="L51" s="67"/>
      <c r="M51" s="67"/>
      <c r="N51" s="67"/>
      <c r="T51" s="68"/>
      <c r="U51" s="37"/>
    </row>
    <row r="52" spans="5:21" s="20" customFormat="1" x14ac:dyDescent="0.25">
      <c r="E52" s="81"/>
      <c r="K52" s="67"/>
      <c r="L52" s="67"/>
      <c r="M52" s="67"/>
      <c r="N52" s="67"/>
      <c r="T52" s="68"/>
      <c r="U52" s="37"/>
    </row>
    <row r="53" spans="5:21" s="20" customFormat="1" x14ac:dyDescent="0.25">
      <c r="E53" s="81"/>
      <c r="K53" s="67"/>
      <c r="L53" s="67"/>
      <c r="M53" s="67"/>
      <c r="N53" s="67"/>
      <c r="T53" s="68"/>
      <c r="U53" s="37"/>
    </row>
    <row r="54" spans="5:21" s="20" customFormat="1" x14ac:dyDescent="0.25">
      <c r="E54" s="81"/>
      <c r="K54" s="67"/>
      <c r="L54" s="67"/>
      <c r="M54" s="67"/>
      <c r="N54" s="67"/>
      <c r="T54" s="68"/>
      <c r="U54" s="37"/>
    </row>
    <row r="55" spans="5:21" s="20" customFormat="1" x14ac:dyDescent="0.25">
      <c r="E55" s="81"/>
      <c r="K55" s="67"/>
      <c r="L55" s="67"/>
      <c r="M55" s="67"/>
      <c r="N55" s="67"/>
      <c r="T55" s="68"/>
      <c r="U55" s="37"/>
    </row>
    <row r="56" spans="5:21" s="20" customFormat="1" x14ac:dyDescent="0.25">
      <c r="E56" s="81"/>
      <c r="K56" s="67"/>
      <c r="L56" s="67"/>
      <c r="M56" s="67"/>
      <c r="N56" s="67"/>
      <c r="T56" s="68"/>
      <c r="U56" s="37"/>
    </row>
    <row r="57" spans="5:21" s="20" customFormat="1" x14ac:dyDescent="0.25">
      <c r="E57" s="81"/>
      <c r="K57" s="67"/>
      <c r="L57" s="67"/>
      <c r="M57" s="67"/>
      <c r="N57" s="67"/>
      <c r="T57" s="68"/>
      <c r="U57" s="37"/>
    </row>
    <row r="58" spans="5:21" s="20" customFormat="1" x14ac:dyDescent="0.25">
      <c r="E58" s="81"/>
      <c r="K58" s="67"/>
      <c r="L58" s="67"/>
      <c r="M58" s="67"/>
      <c r="N58" s="67"/>
      <c r="T58" s="68"/>
      <c r="U58" s="37"/>
    </row>
    <row r="59" spans="5:21" s="20" customFormat="1" x14ac:dyDescent="0.25">
      <c r="E59" s="81"/>
      <c r="K59" s="67"/>
      <c r="L59" s="67"/>
      <c r="M59" s="67"/>
      <c r="N59" s="67"/>
      <c r="T59" s="68"/>
      <c r="U59" s="37"/>
    </row>
    <row r="60" spans="5:21" s="20" customFormat="1" x14ac:dyDescent="0.25">
      <c r="E60" s="81"/>
      <c r="K60" s="67"/>
      <c r="L60" s="67"/>
      <c r="M60" s="67"/>
      <c r="N60" s="67"/>
      <c r="T60" s="68"/>
      <c r="U60" s="37"/>
    </row>
    <row r="61" spans="5:21" s="20" customFormat="1" x14ac:dyDescent="0.25">
      <c r="E61" s="81"/>
      <c r="K61" s="67"/>
      <c r="L61" s="67"/>
      <c r="M61" s="67"/>
      <c r="N61" s="67"/>
      <c r="T61" s="68"/>
      <c r="U61" s="37"/>
    </row>
    <row r="62" spans="5:21" s="20" customFormat="1" x14ac:dyDescent="0.25">
      <c r="E62" s="81"/>
      <c r="K62" s="67"/>
      <c r="L62" s="67"/>
      <c r="M62" s="67"/>
      <c r="N62" s="67"/>
      <c r="T62" s="68"/>
      <c r="U62" s="37"/>
    </row>
    <row r="63" spans="5:21" s="20" customFormat="1" x14ac:dyDescent="0.25">
      <c r="E63" s="81"/>
      <c r="K63" s="67"/>
      <c r="L63" s="67"/>
      <c r="M63" s="67"/>
      <c r="N63" s="67"/>
      <c r="T63" s="68"/>
      <c r="U63" s="37"/>
    </row>
    <row r="64" spans="5:21" s="20" customFormat="1" x14ac:dyDescent="0.25">
      <c r="E64" s="81"/>
      <c r="K64" s="67"/>
      <c r="L64" s="67"/>
      <c r="M64" s="67"/>
      <c r="N64" s="67"/>
      <c r="T64" s="68"/>
      <c r="U64" s="37"/>
    </row>
    <row r="65" spans="5:21" s="20" customFormat="1" x14ac:dyDescent="0.25">
      <c r="E65" s="81"/>
      <c r="K65" s="67"/>
      <c r="L65" s="67"/>
      <c r="M65" s="67"/>
      <c r="N65" s="67"/>
      <c r="T65" s="68"/>
      <c r="U65" s="37"/>
    </row>
    <row r="66" spans="5:21" s="20" customFormat="1" x14ac:dyDescent="0.25">
      <c r="E66" s="81"/>
      <c r="K66" s="67"/>
      <c r="L66" s="67"/>
      <c r="M66" s="67"/>
      <c r="N66" s="67"/>
      <c r="T66" s="68"/>
      <c r="U66" s="37"/>
    </row>
    <row r="67" spans="5:21" s="20" customFormat="1" x14ac:dyDescent="0.25">
      <c r="E67" s="81"/>
      <c r="K67" s="67"/>
      <c r="L67" s="67"/>
      <c r="M67" s="67"/>
      <c r="N67" s="67"/>
      <c r="T67" s="68"/>
      <c r="U67" s="37"/>
    </row>
    <row r="68" spans="5:21" s="20" customFormat="1" x14ac:dyDescent="0.25">
      <c r="E68" s="81"/>
      <c r="K68" s="67"/>
      <c r="L68" s="67"/>
      <c r="M68" s="67"/>
      <c r="N68" s="67"/>
      <c r="T68" s="68"/>
      <c r="U68" s="37"/>
    </row>
    <row r="69" spans="5:21" s="20" customFormat="1" x14ac:dyDescent="0.25">
      <c r="E69" s="81"/>
      <c r="K69" s="67"/>
      <c r="L69" s="67"/>
      <c r="M69" s="67"/>
      <c r="N69" s="67"/>
      <c r="T69" s="68"/>
      <c r="U69" s="37"/>
    </row>
    <row r="70" spans="5:21" s="20" customFormat="1" x14ac:dyDescent="0.25">
      <c r="E70" s="81"/>
      <c r="K70" s="67"/>
      <c r="L70" s="67"/>
      <c r="M70" s="67"/>
      <c r="N70" s="67"/>
      <c r="T70" s="68"/>
      <c r="U70" s="37"/>
    </row>
    <row r="71" spans="5:21" s="20" customFormat="1" x14ac:dyDescent="0.25">
      <c r="E71" s="81"/>
      <c r="K71" s="67"/>
      <c r="L71" s="67"/>
      <c r="M71" s="67"/>
      <c r="N71" s="67"/>
      <c r="T71" s="68"/>
      <c r="U71" s="37"/>
    </row>
    <row r="72" spans="5:21" s="20" customFormat="1" x14ac:dyDescent="0.25">
      <c r="E72" s="81"/>
      <c r="K72" s="67"/>
      <c r="L72" s="67"/>
      <c r="M72" s="67"/>
      <c r="N72" s="67"/>
      <c r="T72" s="68"/>
      <c r="U72" s="37"/>
    </row>
    <row r="73" spans="5:21" s="20" customFormat="1" x14ac:dyDescent="0.25">
      <c r="E73" s="81"/>
      <c r="K73" s="67"/>
      <c r="L73" s="67"/>
      <c r="M73" s="67"/>
      <c r="N73" s="67"/>
      <c r="T73" s="68"/>
      <c r="U73" s="37"/>
    </row>
    <row r="74" spans="5:21" s="20" customFormat="1" x14ac:dyDescent="0.25">
      <c r="E74" s="81"/>
      <c r="K74" s="67"/>
      <c r="L74" s="67"/>
      <c r="M74" s="67"/>
      <c r="N74" s="67"/>
      <c r="T74" s="68"/>
      <c r="U74" s="37"/>
    </row>
    <row r="75" spans="5:21" s="20" customFormat="1" x14ac:dyDescent="0.25">
      <c r="E75" s="81"/>
      <c r="K75" s="67"/>
      <c r="L75" s="67"/>
      <c r="M75" s="67"/>
      <c r="N75" s="67"/>
      <c r="T75" s="68"/>
      <c r="U75" s="37"/>
    </row>
    <row r="76" spans="5:21" s="20" customFormat="1" x14ac:dyDescent="0.25">
      <c r="E76" s="81"/>
      <c r="K76" s="67"/>
      <c r="L76" s="67"/>
      <c r="M76" s="67"/>
      <c r="N76" s="67"/>
      <c r="T76" s="68"/>
      <c r="U76" s="37"/>
    </row>
    <row r="77" spans="5:21" s="20" customFormat="1" x14ac:dyDescent="0.25">
      <c r="E77" s="81"/>
      <c r="K77" s="67"/>
      <c r="L77" s="67"/>
      <c r="M77" s="67"/>
      <c r="N77" s="67"/>
      <c r="T77" s="68"/>
      <c r="U77" s="37"/>
    </row>
    <row r="78" spans="5:21" s="20" customFormat="1" x14ac:dyDescent="0.25">
      <c r="E78" s="81"/>
      <c r="K78" s="67"/>
      <c r="L78" s="67"/>
      <c r="M78" s="67"/>
      <c r="N78" s="67"/>
      <c r="T78" s="68"/>
      <c r="U78" s="37"/>
    </row>
    <row r="79" spans="5:21" s="20" customFormat="1" x14ac:dyDescent="0.25">
      <c r="E79" s="81"/>
      <c r="K79" s="67"/>
      <c r="L79" s="67"/>
      <c r="M79" s="67"/>
      <c r="N79" s="67"/>
      <c r="T79" s="68"/>
      <c r="U79" s="37"/>
    </row>
    <row r="80" spans="5:21" s="20" customFormat="1" x14ac:dyDescent="0.25">
      <c r="E80" s="81"/>
      <c r="K80" s="67"/>
      <c r="L80" s="67"/>
      <c r="M80" s="67"/>
      <c r="N80" s="67"/>
      <c r="T80" s="68"/>
      <c r="U80" s="37"/>
    </row>
    <row r="81" spans="5:21" s="20" customFormat="1" x14ac:dyDescent="0.25">
      <c r="E81" s="81"/>
      <c r="K81" s="67"/>
      <c r="L81" s="67"/>
      <c r="M81" s="67"/>
      <c r="N81" s="67"/>
      <c r="T81" s="68"/>
      <c r="U81" s="37"/>
    </row>
    <row r="82" spans="5:21" s="20" customFormat="1" x14ac:dyDescent="0.25">
      <c r="E82" s="81"/>
      <c r="K82" s="67"/>
      <c r="L82" s="67"/>
      <c r="M82" s="67"/>
      <c r="N82" s="67"/>
      <c r="T82" s="68"/>
      <c r="U82" s="37"/>
    </row>
    <row r="83" spans="5:21" s="20" customFormat="1" x14ac:dyDescent="0.25">
      <c r="E83" s="81"/>
      <c r="K83" s="67"/>
      <c r="L83" s="67"/>
      <c r="M83" s="67"/>
      <c r="N83" s="67"/>
      <c r="T83" s="68"/>
      <c r="U83" s="37"/>
    </row>
    <row r="84" spans="5:21" s="20" customFormat="1" x14ac:dyDescent="0.25">
      <c r="E84" s="81"/>
      <c r="K84" s="67"/>
      <c r="L84" s="67"/>
      <c r="M84" s="67"/>
      <c r="N84" s="67"/>
      <c r="T84" s="68"/>
      <c r="U84" s="37"/>
    </row>
    <row r="85" spans="5:21" s="20" customFormat="1" x14ac:dyDescent="0.25">
      <c r="E85" s="81"/>
      <c r="K85" s="67"/>
      <c r="L85" s="67"/>
      <c r="M85" s="67"/>
      <c r="N85" s="67"/>
      <c r="T85" s="68"/>
      <c r="U85" s="37"/>
    </row>
    <row r="86" spans="5:21" s="20" customFormat="1" x14ac:dyDescent="0.25">
      <c r="E86" s="81"/>
      <c r="K86" s="67"/>
      <c r="L86" s="67"/>
      <c r="M86" s="67"/>
      <c r="N86" s="67"/>
      <c r="T86" s="68"/>
      <c r="U86" s="37"/>
    </row>
    <row r="87" spans="5:21" s="20" customFormat="1" x14ac:dyDescent="0.25">
      <c r="E87" s="81"/>
      <c r="K87" s="67"/>
      <c r="L87" s="67"/>
      <c r="M87" s="67"/>
      <c r="N87" s="67"/>
      <c r="T87" s="68"/>
      <c r="U87" s="37"/>
    </row>
    <row r="88" spans="5:21" s="20" customFormat="1" x14ac:dyDescent="0.25">
      <c r="E88" s="81"/>
      <c r="K88" s="67"/>
      <c r="L88" s="67"/>
      <c r="M88" s="67"/>
      <c r="N88" s="67"/>
      <c r="T88" s="68"/>
      <c r="U88" s="37"/>
    </row>
    <row r="89" spans="5:21" s="20" customFormat="1" x14ac:dyDescent="0.25">
      <c r="E89" s="81"/>
      <c r="K89" s="67"/>
      <c r="L89" s="67"/>
      <c r="M89" s="67"/>
      <c r="N89" s="67"/>
      <c r="T89" s="68"/>
      <c r="U89" s="37"/>
    </row>
    <row r="90" spans="5:21" s="20" customFormat="1" x14ac:dyDescent="0.25">
      <c r="E90" s="81"/>
      <c r="K90" s="67"/>
      <c r="L90" s="67"/>
      <c r="M90" s="67"/>
      <c r="N90" s="67"/>
      <c r="T90" s="68"/>
      <c r="U90" s="37"/>
    </row>
    <row r="91" spans="5:21" s="20" customFormat="1" x14ac:dyDescent="0.25">
      <c r="E91" s="81"/>
      <c r="K91" s="67"/>
      <c r="L91" s="67"/>
      <c r="M91" s="67"/>
      <c r="N91" s="67"/>
      <c r="T91" s="68"/>
      <c r="U91" s="37"/>
    </row>
    <row r="92" spans="5:21" s="20" customFormat="1" x14ac:dyDescent="0.25">
      <c r="E92" s="81"/>
      <c r="K92" s="67"/>
      <c r="L92" s="67"/>
      <c r="M92" s="67"/>
      <c r="N92" s="67"/>
      <c r="T92" s="68"/>
      <c r="U92" s="37"/>
    </row>
    <row r="93" spans="5:21" s="20" customFormat="1" x14ac:dyDescent="0.25">
      <c r="E93" s="81"/>
      <c r="K93" s="67"/>
      <c r="L93" s="67"/>
      <c r="M93" s="67"/>
      <c r="N93" s="67"/>
      <c r="T93" s="68"/>
      <c r="U93" s="37"/>
    </row>
    <row r="94" spans="5:21" s="20" customFormat="1" x14ac:dyDescent="0.25">
      <c r="E94" s="81"/>
      <c r="K94" s="67"/>
      <c r="L94" s="67"/>
      <c r="M94" s="67"/>
      <c r="N94" s="67"/>
      <c r="T94" s="68"/>
      <c r="U94" s="37"/>
    </row>
    <row r="95" spans="5:21" s="20" customFormat="1" x14ac:dyDescent="0.25">
      <c r="E95" s="81"/>
      <c r="K95" s="67"/>
      <c r="L95" s="67"/>
      <c r="M95" s="67"/>
      <c r="N95" s="67"/>
      <c r="T95" s="68"/>
      <c r="U95" s="37"/>
    </row>
    <row r="96" spans="5:21" s="20" customFormat="1" x14ac:dyDescent="0.25">
      <c r="E96" s="81"/>
      <c r="K96" s="67"/>
      <c r="L96" s="67"/>
      <c r="M96" s="67"/>
      <c r="N96" s="67"/>
      <c r="T96" s="68"/>
      <c r="U96" s="37"/>
    </row>
    <row r="97" spans="5:21" s="20" customFormat="1" x14ac:dyDescent="0.25">
      <c r="E97" s="81"/>
      <c r="K97" s="67"/>
      <c r="L97" s="67"/>
      <c r="M97" s="67"/>
      <c r="N97" s="67"/>
      <c r="T97" s="68"/>
      <c r="U97" s="37"/>
    </row>
    <row r="98" spans="5:21" s="20" customFormat="1" x14ac:dyDescent="0.25">
      <c r="E98" s="81"/>
      <c r="K98" s="67"/>
      <c r="L98" s="67"/>
      <c r="M98" s="67"/>
      <c r="N98" s="67"/>
      <c r="T98" s="68"/>
      <c r="U98" s="37"/>
    </row>
    <row r="99" spans="5:21" s="20" customFormat="1" x14ac:dyDescent="0.25">
      <c r="E99" s="81"/>
      <c r="K99" s="67"/>
      <c r="L99" s="67"/>
      <c r="M99" s="67"/>
      <c r="N99" s="67"/>
      <c r="T99" s="68"/>
      <c r="U99" s="37"/>
    </row>
    <row r="100" spans="5:21" s="20" customFormat="1" x14ac:dyDescent="0.25">
      <c r="E100" s="81"/>
      <c r="K100" s="67"/>
      <c r="L100" s="67"/>
      <c r="M100" s="67"/>
      <c r="N100" s="67"/>
      <c r="T100" s="68"/>
      <c r="U100" s="37"/>
    </row>
    <row r="101" spans="5:21" s="20" customFormat="1" x14ac:dyDescent="0.25">
      <c r="E101" s="81"/>
      <c r="K101" s="67"/>
      <c r="L101" s="67"/>
      <c r="M101" s="67"/>
      <c r="N101" s="67"/>
      <c r="T101" s="68"/>
      <c r="U101" s="37"/>
    </row>
    <row r="102" spans="5:21" s="20" customFormat="1" x14ac:dyDescent="0.25">
      <c r="E102" s="81"/>
      <c r="K102" s="67"/>
      <c r="L102" s="67"/>
      <c r="M102" s="67"/>
      <c r="N102" s="67"/>
      <c r="T102" s="68"/>
      <c r="U102" s="37"/>
    </row>
    <row r="103" spans="5:21" s="20" customFormat="1" x14ac:dyDescent="0.25">
      <c r="E103" s="81"/>
      <c r="K103" s="67"/>
      <c r="L103" s="67"/>
      <c r="M103" s="67"/>
      <c r="N103" s="67"/>
      <c r="T103" s="68"/>
      <c r="U103" s="37"/>
    </row>
    <row r="104" spans="5:21" s="20" customFormat="1" x14ac:dyDescent="0.25">
      <c r="E104" s="81"/>
      <c r="K104" s="67"/>
      <c r="L104" s="67"/>
      <c r="M104" s="67"/>
      <c r="N104" s="67"/>
      <c r="T104" s="68"/>
      <c r="U104" s="37"/>
    </row>
    <row r="105" spans="5:21" s="20" customFormat="1" x14ac:dyDescent="0.25">
      <c r="E105" s="81"/>
      <c r="K105" s="67"/>
      <c r="L105" s="67"/>
      <c r="M105" s="67"/>
      <c r="N105" s="67"/>
      <c r="T105" s="68"/>
      <c r="U105" s="37"/>
    </row>
    <row r="106" spans="5:21" s="20" customFormat="1" x14ac:dyDescent="0.25">
      <c r="E106" s="81"/>
      <c r="K106" s="67"/>
      <c r="L106" s="67"/>
      <c r="M106" s="67"/>
      <c r="N106" s="67"/>
      <c r="T106" s="68"/>
      <c r="U106" s="37"/>
    </row>
    <row r="107" spans="5:21" s="20" customFormat="1" x14ac:dyDescent="0.25">
      <c r="E107" s="81"/>
      <c r="K107" s="67"/>
      <c r="L107" s="67"/>
      <c r="M107" s="67"/>
      <c r="N107" s="67"/>
      <c r="T107" s="68"/>
      <c r="U107" s="37"/>
    </row>
    <row r="108" spans="5:21" s="20" customFormat="1" x14ac:dyDescent="0.25">
      <c r="E108" s="81"/>
      <c r="K108" s="67"/>
      <c r="L108" s="67"/>
      <c r="M108" s="67"/>
      <c r="N108" s="67"/>
      <c r="T108" s="68"/>
      <c r="U108" s="37"/>
    </row>
    <row r="109" spans="5:21" s="20" customFormat="1" x14ac:dyDescent="0.25">
      <c r="E109" s="81"/>
      <c r="K109" s="67"/>
      <c r="L109" s="67"/>
      <c r="M109" s="67"/>
      <c r="N109" s="67"/>
      <c r="T109" s="68"/>
      <c r="U109" s="37"/>
    </row>
    <row r="110" spans="5:21" s="20" customFormat="1" x14ac:dyDescent="0.25">
      <c r="E110" s="81"/>
      <c r="K110" s="67"/>
      <c r="L110" s="67"/>
      <c r="M110" s="67"/>
      <c r="N110" s="67"/>
      <c r="T110" s="68"/>
      <c r="U110" s="37"/>
    </row>
    <row r="111" spans="5:21" s="20" customFormat="1" x14ac:dyDescent="0.25">
      <c r="E111" s="81"/>
      <c r="K111" s="67"/>
      <c r="L111" s="67"/>
      <c r="M111" s="67"/>
      <c r="N111" s="67"/>
      <c r="T111" s="68"/>
      <c r="U111" s="37"/>
    </row>
    <row r="112" spans="5:21" s="20" customFormat="1" x14ac:dyDescent="0.25">
      <c r="E112" s="81"/>
      <c r="K112" s="67"/>
      <c r="L112" s="67"/>
      <c r="M112" s="67"/>
      <c r="N112" s="67"/>
      <c r="T112" s="68"/>
      <c r="U112" s="37"/>
    </row>
    <row r="113" spans="5:21" s="20" customFormat="1" x14ac:dyDescent="0.25">
      <c r="E113" s="81"/>
      <c r="K113" s="67"/>
      <c r="L113" s="67"/>
      <c r="M113" s="67"/>
      <c r="N113" s="67"/>
      <c r="T113" s="68"/>
      <c r="U113" s="37"/>
    </row>
    <row r="114" spans="5:21" s="20" customFormat="1" x14ac:dyDescent="0.25">
      <c r="E114" s="81"/>
      <c r="K114" s="67"/>
      <c r="L114" s="67"/>
      <c r="M114" s="67"/>
      <c r="N114" s="67"/>
      <c r="T114" s="68"/>
      <c r="U114" s="37"/>
    </row>
    <row r="115" spans="5:21" s="20" customFormat="1" x14ac:dyDescent="0.25">
      <c r="E115" s="81"/>
      <c r="K115" s="67"/>
      <c r="L115" s="67"/>
      <c r="M115" s="67"/>
      <c r="N115" s="67"/>
      <c r="T115" s="68"/>
      <c r="U115" s="37"/>
    </row>
    <row r="116" spans="5:21" s="20" customFormat="1" x14ac:dyDescent="0.25">
      <c r="E116" s="81"/>
      <c r="K116" s="67"/>
      <c r="L116" s="67"/>
      <c r="M116" s="67"/>
      <c r="N116" s="67"/>
      <c r="T116" s="68"/>
      <c r="U116" s="37"/>
    </row>
    <row r="117" spans="5:21" s="20" customFormat="1" x14ac:dyDescent="0.25">
      <c r="E117" s="81"/>
      <c r="K117" s="67"/>
      <c r="L117" s="67"/>
      <c r="M117" s="67"/>
      <c r="N117" s="67"/>
      <c r="T117" s="68"/>
      <c r="U117" s="37"/>
    </row>
    <row r="118" spans="5:21" s="20" customFormat="1" x14ac:dyDescent="0.25">
      <c r="E118" s="81"/>
      <c r="K118" s="67"/>
      <c r="L118" s="67"/>
      <c r="M118" s="67"/>
      <c r="N118" s="67"/>
      <c r="T118" s="68"/>
      <c r="U118" s="37"/>
    </row>
    <row r="119" spans="5:21" s="20" customFormat="1" x14ac:dyDescent="0.25">
      <c r="E119" s="81"/>
      <c r="K119" s="67"/>
      <c r="L119" s="67"/>
      <c r="M119" s="67"/>
      <c r="N119" s="67"/>
      <c r="T119" s="68"/>
      <c r="U119" s="37"/>
    </row>
    <row r="120" spans="5:21" s="20" customFormat="1" x14ac:dyDescent="0.25">
      <c r="E120" s="81"/>
      <c r="K120" s="67"/>
      <c r="L120" s="67"/>
      <c r="M120" s="67"/>
      <c r="N120" s="67"/>
      <c r="T120" s="68"/>
      <c r="U120" s="37"/>
    </row>
    <row r="121" spans="5:21" s="20" customFormat="1" x14ac:dyDescent="0.25">
      <c r="E121" s="81"/>
      <c r="K121" s="67"/>
      <c r="L121" s="67"/>
      <c r="M121" s="67"/>
      <c r="N121" s="67"/>
      <c r="T121" s="68"/>
      <c r="U121" s="37"/>
    </row>
    <row r="122" spans="5:21" s="20" customFormat="1" x14ac:dyDescent="0.25">
      <c r="E122" s="81"/>
      <c r="K122" s="67"/>
      <c r="L122" s="67"/>
      <c r="M122" s="67"/>
      <c r="N122" s="67"/>
      <c r="T122" s="68"/>
      <c r="U122" s="37"/>
    </row>
    <row r="123" spans="5:21" s="20" customFormat="1" x14ac:dyDescent="0.25">
      <c r="E123" s="81"/>
      <c r="K123" s="67"/>
      <c r="L123" s="67"/>
      <c r="M123" s="67"/>
      <c r="N123" s="67"/>
      <c r="T123" s="68"/>
      <c r="U123" s="37"/>
    </row>
    <row r="124" spans="5:21" s="20" customFormat="1" x14ac:dyDescent="0.25">
      <c r="E124" s="81"/>
      <c r="K124" s="67"/>
      <c r="L124" s="67"/>
      <c r="M124" s="67"/>
      <c r="N124" s="67"/>
      <c r="T124" s="68"/>
      <c r="U124" s="37"/>
    </row>
    <row r="125" spans="5:21" s="20" customFormat="1" x14ac:dyDescent="0.25">
      <c r="E125" s="81"/>
      <c r="K125" s="67"/>
      <c r="L125" s="67"/>
      <c r="M125" s="67"/>
      <c r="N125" s="67"/>
      <c r="T125" s="68"/>
      <c r="U125" s="37"/>
    </row>
    <row r="126" spans="5:21" s="20" customFormat="1" x14ac:dyDescent="0.25">
      <c r="E126" s="81"/>
      <c r="K126" s="67"/>
      <c r="L126" s="67"/>
      <c r="M126" s="67"/>
      <c r="N126" s="67"/>
      <c r="T126" s="68"/>
      <c r="U126" s="37"/>
    </row>
    <row r="127" spans="5:21" s="20" customFormat="1" x14ac:dyDescent="0.25">
      <c r="E127" s="81"/>
      <c r="K127" s="67"/>
      <c r="L127" s="67"/>
      <c r="M127" s="67"/>
      <c r="N127" s="67"/>
      <c r="T127" s="68"/>
      <c r="U127" s="37"/>
    </row>
    <row r="128" spans="5:21" s="20" customFormat="1" x14ac:dyDescent="0.25">
      <c r="E128" s="81"/>
      <c r="K128" s="67"/>
      <c r="L128" s="67"/>
      <c r="M128" s="67"/>
      <c r="N128" s="67"/>
      <c r="T128" s="68"/>
      <c r="U128" s="37"/>
    </row>
    <row r="129" spans="5:21" s="20" customFormat="1" x14ac:dyDescent="0.25">
      <c r="E129" s="81"/>
      <c r="K129" s="67"/>
      <c r="L129" s="67"/>
      <c r="M129" s="67"/>
      <c r="N129" s="67"/>
      <c r="T129" s="68"/>
      <c r="U129" s="37"/>
    </row>
    <row r="130" spans="5:21" s="20" customFormat="1" x14ac:dyDescent="0.25">
      <c r="E130" s="81"/>
      <c r="K130" s="67"/>
      <c r="L130" s="67"/>
      <c r="M130" s="67"/>
      <c r="N130" s="67"/>
      <c r="T130" s="68"/>
      <c r="U130" s="37"/>
    </row>
    <row r="131" spans="5:21" s="20" customFormat="1" x14ac:dyDescent="0.25">
      <c r="E131" s="81"/>
      <c r="K131" s="67"/>
      <c r="L131" s="67"/>
      <c r="M131" s="67"/>
      <c r="N131" s="67"/>
      <c r="T131" s="68"/>
      <c r="U131" s="37"/>
    </row>
    <row r="132" spans="5:21" s="20" customFormat="1" x14ac:dyDescent="0.25">
      <c r="E132" s="81"/>
      <c r="K132" s="67"/>
      <c r="L132" s="67"/>
      <c r="M132" s="67"/>
      <c r="N132" s="67"/>
      <c r="T132" s="68"/>
      <c r="U132" s="37"/>
    </row>
    <row r="133" spans="5:21" s="20" customFormat="1" x14ac:dyDescent="0.25">
      <c r="E133" s="81"/>
      <c r="K133" s="67"/>
      <c r="L133" s="67"/>
      <c r="M133" s="67"/>
      <c r="N133" s="67"/>
      <c r="T133" s="68"/>
      <c r="U133" s="37"/>
    </row>
    <row r="134" spans="5:21" s="20" customFormat="1" x14ac:dyDescent="0.25">
      <c r="E134" s="81"/>
      <c r="K134" s="67"/>
      <c r="L134" s="67"/>
      <c r="M134" s="67"/>
      <c r="N134" s="67"/>
      <c r="T134" s="68"/>
      <c r="U134" s="37"/>
    </row>
    <row r="135" spans="5:21" s="20" customFormat="1" x14ac:dyDescent="0.25">
      <c r="E135" s="81"/>
      <c r="K135" s="67"/>
      <c r="L135" s="67"/>
      <c r="M135" s="67"/>
      <c r="N135" s="67"/>
      <c r="T135" s="68"/>
      <c r="U135" s="37"/>
    </row>
    <row r="136" spans="5:21" s="20" customFormat="1" x14ac:dyDescent="0.25">
      <c r="E136" s="81"/>
      <c r="K136" s="67"/>
      <c r="L136" s="67"/>
      <c r="M136" s="67"/>
      <c r="N136" s="67"/>
      <c r="T136" s="68"/>
      <c r="U136" s="37"/>
    </row>
    <row r="137" spans="5:21" s="20" customFormat="1" x14ac:dyDescent="0.25">
      <c r="E137" s="81"/>
      <c r="K137" s="67"/>
      <c r="L137" s="67"/>
      <c r="M137" s="67"/>
      <c r="N137" s="67"/>
      <c r="T137" s="68"/>
      <c r="U137" s="37"/>
    </row>
    <row r="138" spans="5:21" s="20" customFormat="1" x14ac:dyDescent="0.25">
      <c r="E138" s="81"/>
      <c r="K138" s="67"/>
      <c r="L138" s="67"/>
      <c r="M138" s="67"/>
      <c r="N138" s="67"/>
      <c r="T138" s="68"/>
      <c r="U138" s="37"/>
    </row>
    <row r="139" spans="5:21" s="20" customFormat="1" x14ac:dyDescent="0.25">
      <c r="E139" s="81"/>
      <c r="K139" s="67"/>
      <c r="L139" s="67"/>
      <c r="M139" s="67"/>
      <c r="N139" s="67"/>
      <c r="T139" s="68"/>
      <c r="U139" s="37"/>
    </row>
    <row r="140" spans="5:21" s="20" customFormat="1" x14ac:dyDescent="0.25">
      <c r="E140" s="81"/>
      <c r="K140" s="67"/>
      <c r="L140" s="67"/>
      <c r="M140" s="67"/>
      <c r="N140" s="67"/>
      <c r="T140" s="68"/>
      <c r="U140" s="37"/>
    </row>
    <row r="141" spans="5:21" s="20" customFormat="1" x14ac:dyDescent="0.25">
      <c r="E141" s="81"/>
      <c r="K141" s="67"/>
      <c r="L141" s="67"/>
      <c r="M141" s="67"/>
      <c r="N141" s="67"/>
      <c r="T141" s="68"/>
      <c r="U141" s="37"/>
    </row>
    <row r="142" spans="5:21" s="20" customFormat="1" x14ac:dyDescent="0.25">
      <c r="E142" s="81"/>
      <c r="K142" s="67"/>
      <c r="L142" s="67"/>
      <c r="M142" s="67"/>
      <c r="N142" s="67"/>
      <c r="T142" s="68"/>
      <c r="U142" s="37"/>
    </row>
    <row r="143" spans="5:21" s="20" customFormat="1" x14ac:dyDescent="0.25">
      <c r="E143" s="81"/>
      <c r="K143" s="67"/>
      <c r="L143" s="67"/>
      <c r="M143" s="67"/>
      <c r="N143" s="67"/>
      <c r="T143" s="68"/>
      <c r="U143" s="37"/>
    </row>
    <row r="144" spans="5:21" s="20" customFormat="1" x14ac:dyDescent="0.25">
      <c r="E144" s="81"/>
      <c r="K144" s="67"/>
      <c r="L144" s="67"/>
      <c r="M144" s="67"/>
      <c r="N144" s="67"/>
      <c r="T144" s="68"/>
      <c r="U144" s="37"/>
    </row>
    <row r="145" spans="5:21" s="20" customFormat="1" x14ac:dyDescent="0.25">
      <c r="E145" s="81"/>
      <c r="K145" s="67"/>
      <c r="L145" s="67"/>
      <c r="M145" s="67"/>
      <c r="N145" s="67"/>
      <c r="T145" s="68"/>
      <c r="U145" s="37"/>
    </row>
    <row r="146" spans="5:21" s="20" customFormat="1" x14ac:dyDescent="0.25">
      <c r="E146" s="81"/>
      <c r="K146" s="67"/>
      <c r="L146" s="67"/>
      <c r="M146" s="67"/>
      <c r="N146" s="67"/>
      <c r="T146" s="68"/>
      <c r="U146" s="37"/>
    </row>
    <row r="147" spans="5:21" s="20" customFormat="1" x14ac:dyDescent="0.25">
      <c r="E147" s="81"/>
      <c r="K147" s="67"/>
      <c r="L147" s="67"/>
      <c r="M147" s="67"/>
      <c r="N147" s="67"/>
      <c r="T147" s="68"/>
      <c r="U147" s="37"/>
    </row>
    <row r="148" spans="5:21" s="20" customFormat="1" x14ac:dyDescent="0.25">
      <c r="E148" s="81"/>
      <c r="K148" s="67"/>
      <c r="L148" s="67"/>
      <c r="M148" s="67"/>
      <c r="N148" s="67"/>
      <c r="T148" s="68"/>
      <c r="U148" s="37"/>
    </row>
    <row r="149" spans="5:21" s="20" customFormat="1" x14ac:dyDescent="0.25">
      <c r="E149" s="81"/>
      <c r="K149" s="67"/>
      <c r="L149" s="67"/>
      <c r="M149" s="67"/>
      <c r="N149" s="67"/>
      <c r="T149" s="68"/>
      <c r="U149" s="37"/>
    </row>
    <row r="150" spans="5:21" s="20" customFormat="1" x14ac:dyDescent="0.25">
      <c r="E150" s="81"/>
      <c r="K150" s="67"/>
      <c r="L150" s="67"/>
      <c r="M150" s="67"/>
      <c r="N150" s="67"/>
      <c r="T150" s="68"/>
      <c r="U150" s="37"/>
    </row>
    <row r="151" spans="5:21" s="20" customFormat="1" x14ac:dyDescent="0.25">
      <c r="E151" s="81"/>
      <c r="K151" s="67"/>
      <c r="L151" s="67"/>
      <c r="M151" s="67"/>
      <c r="N151" s="67"/>
      <c r="T151" s="68"/>
      <c r="U151" s="37"/>
    </row>
    <row r="152" spans="5:21" s="20" customFormat="1" x14ac:dyDescent="0.25">
      <c r="E152" s="81"/>
      <c r="K152" s="67"/>
      <c r="L152" s="67"/>
      <c r="M152" s="67"/>
      <c r="N152" s="67"/>
      <c r="T152" s="68"/>
      <c r="U152" s="37"/>
    </row>
    <row r="153" spans="5:21" s="20" customFormat="1" x14ac:dyDescent="0.25">
      <c r="E153" s="81"/>
      <c r="K153" s="67"/>
      <c r="L153" s="67"/>
      <c r="M153" s="67"/>
      <c r="N153" s="67"/>
      <c r="T153" s="68"/>
      <c r="U153" s="37"/>
    </row>
    <row r="154" spans="5:21" s="20" customFormat="1" x14ac:dyDescent="0.25">
      <c r="E154" s="81"/>
      <c r="K154" s="67"/>
      <c r="L154" s="67"/>
      <c r="M154" s="67"/>
      <c r="N154" s="67"/>
      <c r="T154" s="68"/>
      <c r="U154" s="37"/>
    </row>
    <row r="155" spans="5:21" s="20" customFormat="1" x14ac:dyDescent="0.25">
      <c r="E155" s="81"/>
      <c r="K155" s="67"/>
      <c r="L155" s="67"/>
      <c r="M155" s="67"/>
      <c r="N155" s="67"/>
      <c r="T155" s="68"/>
      <c r="U155" s="37"/>
    </row>
    <row r="156" spans="5:21" s="20" customFormat="1" x14ac:dyDescent="0.25">
      <c r="E156" s="81"/>
      <c r="K156" s="67"/>
      <c r="L156" s="67"/>
      <c r="M156" s="67"/>
      <c r="N156" s="67"/>
      <c r="T156" s="68"/>
      <c r="U156" s="37"/>
    </row>
    <row r="157" spans="5:21" s="20" customFormat="1" x14ac:dyDescent="0.25">
      <c r="E157" s="81"/>
      <c r="K157" s="67"/>
      <c r="L157" s="67"/>
      <c r="M157" s="67"/>
      <c r="N157" s="67"/>
      <c r="T157" s="68"/>
      <c r="U157" s="37"/>
    </row>
    <row r="158" spans="5:21" s="20" customFormat="1" x14ac:dyDescent="0.25">
      <c r="E158" s="81"/>
      <c r="K158" s="67"/>
      <c r="L158" s="67"/>
      <c r="M158" s="67"/>
      <c r="N158" s="67"/>
      <c r="T158" s="68"/>
      <c r="U158" s="37"/>
    </row>
    <row r="159" spans="5:21" s="20" customFormat="1" x14ac:dyDescent="0.25">
      <c r="E159" s="81"/>
      <c r="K159" s="67"/>
      <c r="L159" s="67"/>
      <c r="M159" s="67"/>
      <c r="N159" s="67"/>
      <c r="T159" s="68"/>
      <c r="U159" s="37"/>
    </row>
    <row r="160" spans="5:21" s="20" customFormat="1" x14ac:dyDescent="0.25">
      <c r="E160" s="81"/>
      <c r="K160" s="67"/>
      <c r="L160" s="67"/>
      <c r="M160" s="67"/>
      <c r="N160" s="67"/>
      <c r="T160" s="68"/>
      <c r="U160" s="37"/>
    </row>
    <row r="161" spans="5:21" s="20" customFormat="1" x14ac:dyDescent="0.25">
      <c r="E161" s="81"/>
      <c r="K161" s="67"/>
      <c r="L161" s="67"/>
      <c r="M161" s="67"/>
      <c r="N161" s="67"/>
      <c r="T161" s="68"/>
      <c r="U161" s="37"/>
    </row>
    <row r="162" spans="5:21" s="20" customFormat="1" x14ac:dyDescent="0.25">
      <c r="E162" s="81"/>
      <c r="K162" s="67"/>
      <c r="L162" s="67"/>
      <c r="M162" s="67"/>
      <c r="N162" s="67"/>
      <c r="T162" s="68"/>
      <c r="U162" s="37"/>
    </row>
    <row r="163" spans="5:21" s="20" customFormat="1" x14ac:dyDescent="0.25">
      <c r="E163" s="81"/>
      <c r="K163" s="67"/>
      <c r="L163" s="67"/>
      <c r="M163" s="67"/>
      <c r="N163" s="67"/>
      <c r="T163" s="68"/>
      <c r="U163" s="37"/>
    </row>
    <row r="164" spans="5:21" s="20" customFormat="1" x14ac:dyDescent="0.25">
      <c r="E164" s="81"/>
      <c r="K164" s="67"/>
      <c r="L164" s="67"/>
      <c r="M164" s="67"/>
      <c r="N164" s="67"/>
      <c r="T164" s="68"/>
      <c r="U164" s="37"/>
    </row>
    <row r="165" spans="5:21" s="20" customFormat="1" x14ac:dyDescent="0.25">
      <c r="E165" s="81"/>
      <c r="K165" s="67"/>
      <c r="L165" s="67"/>
      <c r="M165" s="67"/>
      <c r="N165" s="67"/>
      <c r="T165" s="68"/>
      <c r="U165" s="37"/>
    </row>
    <row r="166" spans="5:21" s="20" customFormat="1" x14ac:dyDescent="0.25">
      <c r="E166" s="81"/>
      <c r="K166" s="67"/>
      <c r="L166" s="67"/>
      <c r="M166" s="67"/>
      <c r="N166" s="67"/>
      <c r="T166" s="68"/>
      <c r="U166" s="37"/>
    </row>
    <row r="167" spans="5:21" s="20" customFormat="1" x14ac:dyDescent="0.25">
      <c r="E167" s="81"/>
      <c r="K167" s="67"/>
      <c r="L167" s="67"/>
      <c r="M167" s="67"/>
      <c r="N167" s="67"/>
      <c r="T167" s="68"/>
      <c r="U167" s="37"/>
    </row>
    <row r="168" spans="5:21" s="20" customFormat="1" x14ac:dyDescent="0.25">
      <c r="E168" s="81"/>
      <c r="K168" s="67"/>
      <c r="L168" s="67"/>
      <c r="M168" s="67"/>
      <c r="N168" s="67"/>
      <c r="T168" s="68"/>
      <c r="U168" s="37"/>
    </row>
    <row r="169" spans="5:21" s="20" customFormat="1" x14ac:dyDescent="0.25">
      <c r="E169" s="81"/>
      <c r="K169" s="67"/>
      <c r="L169" s="67"/>
      <c r="M169" s="67"/>
      <c r="N169" s="67"/>
      <c r="T169" s="68"/>
      <c r="U169" s="37"/>
    </row>
    <row r="170" spans="5:21" s="20" customFormat="1" x14ac:dyDescent="0.25">
      <c r="E170" s="81"/>
      <c r="K170" s="67"/>
      <c r="L170" s="67"/>
      <c r="M170" s="67"/>
      <c r="N170" s="67"/>
      <c r="T170" s="68"/>
      <c r="U170" s="37"/>
    </row>
    <row r="171" spans="5:21" s="20" customFormat="1" x14ac:dyDescent="0.25">
      <c r="E171" s="81"/>
      <c r="K171" s="67"/>
      <c r="L171" s="67"/>
      <c r="M171" s="67"/>
      <c r="N171" s="67"/>
      <c r="T171" s="68"/>
      <c r="U171" s="37"/>
    </row>
    <row r="172" spans="5:21" s="20" customFormat="1" x14ac:dyDescent="0.25">
      <c r="E172" s="81"/>
      <c r="K172" s="67"/>
      <c r="L172" s="67"/>
      <c r="M172" s="67"/>
      <c r="N172" s="67"/>
      <c r="T172" s="68"/>
      <c r="U172" s="37"/>
    </row>
    <row r="173" spans="5:21" s="20" customFormat="1" x14ac:dyDescent="0.25">
      <c r="E173" s="81"/>
      <c r="K173" s="67"/>
      <c r="L173" s="67"/>
      <c r="M173" s="67"/>
      <c r="N173" s="67"/>
      <c r="T173" s="68"/>
      <c r="U173" s="37"/>
    </row>
    <row r="174" spans="5:21" s="20" customFormat="1" x14ac:dyDescent="0.25">
      <c r="E174" s="81"/>
      <c r="K174" s="67"/>
      <c r="L174" s="67"/>
      <c r="M174" s="67"/>
      <c r="N174" s="67"/>
      <c r="T174" s="68"/>
      <c r="U174" s="37"/>
    </row>
    <row r="175" spans="5:21" s="20" customFormat="1" x14ac:dyDescent="0.25">
      <c r="E175" s="81"/>
      <c r="K175" s="67"/>
      <c r="L175" s="67"/>
      <c r="M175" s="67"/>
      <c r="N175" s="67"/>
      <c r="T175" s="68"/>
      <c r="U175" s="37"/>
    </row>
    <row r="176" spans="5:21" s="20" customFormat="1" x14ac:dyDescent="0.25">
      <c r="E176" s="81"/>
      <c r="K176" s="67"/>
      <c r="L176" s="67"/>
      <c r="M176" s="67"/>
      <c r="N176" s="67"/>
      <c r="T176" s="68"/>
      <c r="U176" s="37"/>
    </row>
    <row r="177" spans="5:21" s="20" customFormat="1" x14ac:dyDescent="0.25">
      <c r="E177" s="81"/>
      <c r="K177" s="67"/>
      <c r="L177" s="67"/>
      <c r="M177" s="67"/>
      <c r="N177" s="67"/>
      <c r="T177" s="68"/>
      <c r="U177" s="37"/>
    </row>
    <row r="178" spans="5:21" s="20" customFormat="1" x14ac:dyDescent="0.25">
      <c r="E178" s="81"/>
      <c r="K178" s="67"/>
      <c r="L178" s="67"/>
      <c r="M178" s="67"/>
      <c r="N178" s="67"/>
      <c r="T178" s="68"/>
      <c r="U178" s="37"/>
    </row>
    <row r="179" spans="5:21" s="20" customFormat="1" x14ac:dyDescent="0.25">
      <c r="E179" s="81"/>
      <c r="K179" s="67"/>
      <c r="L179" s="67"/>
      <c r="M179" s="67"/>
      <c r="N179" s="67"/>
      <c r="T179" s="68"/>
      <c r="U179" s="37"/>
    </row>
    <row r="180" spans="5:21" s="20" customFormat="1" x14ac:dyDescent="0.25">
      <c r="E180" s="81"/>
      <c r="K180" s="67"/>
      <c r="L180" s="67"/>
      <c r="M180" s="67"/>
      <c r="N180" s="67"/>
      <c r="T180" s="68"/>
      <c r="U180" s="37"/>
    </row>
    <row r="181" spans="5:21" s="20" customFormat="1" x14ac:dyDescent="0.25">
      <c r="E181" s="81"/>
      <c r="K181" s="67"/>
      <c r="L181" s="67"/>
      <c r="M181" s="67"/>
      <c r="N181" s="67"/>
      <c r="T181" s="68"/>
      <c r="U181" s="37"/>
    </row>
    <row r="182" spans="5:21" s="20" customFormat="1" x14ac:dyDescent="0.25">
      <c r="E182" s="81"/>
      <c r="K182" s="67"/>
      <c r="L182" s="67"/>
      <c r="M182" s="67"/>
      <c r="N182" s="67"/>
      <c r="T182" s="68"/>
      <c r="U182" s="37"/>
    </row>
    <row r="183" spans="5:21" s="20" customFormat="1" x14ac:dyDescent="0.25">
      <c r="E183" s="81"/>
      <c r="K183" s="67"/>
      <c r="L183" s="67"/>
      <c r="M183" s="67"/>
      <c r="N183" s="67"/>
      <c r="T183" s="68"/>
      <c r="U183" s="37"/>
    </row>
    <row r="184" spans="5:21" s="20" customFormat="1" x14ac:dyDescent="0.25">
      <c r="E184" s="81"/>
      <c r="K184" s="67"/>
      <c r="L184" s="67"/>
      <c r="M184" s="67"/>
      <c r="N184" s="67"/>
      <c r="T184" s="68"/>
      <c r="U184" s="37"/>
    </row>
    <row r="185" spans="5:21" s="20" customFormat="1" x14ac:dyDescent="0.25">
      <c r="E185" s="81"/>
      <c r="K185" s="67"/>
      <c r="L185" s="67"/>
      <c r="M185" s="67"/>
      <c r="N185" s="67"/>
      <c r="T185" s="68"/>
      <c r="U185" s="37"/>
    </row>
    <row r="186" spans="5:21" s="20" customFormat="1" x14ac:dyDescent="0.25">
      <c r="E186" s="81"/>
      <c r="K186" s="67"/>
      <c r="L186" s="67"/>
      <c r="M186" s="67"/>
      <c r="N186" s="67"/>
      <c r="T186" s="68"/>
      <c r="U186" s="37"/>
    </row>
    <row r="187" spans="5:21" s="20" customFormat="1" x14ac:dyDescent="0.25">
      <c r="E187" s="81"/>
      <c r="K187" s="67"/>
      <c r="L187" s="67"/>
      <c r="M187" s="67"/>
      <c r="N187" s="67"/>
      <c r="T187" s="68"/>
      <c r="U187" s="37"/>
    </row>
    <row r="188" spans="5:21" s="20" customFormat="1" x14ac:dyDescent="0.25">
      <c r="E188" s="81"/>
      <c r="K188" s="67"/>
      <c r="L188" s="67"/>
      <c r="M188" s="67"/>
      <c r="N188" s="67"/>
      <c r="T188" s="68"/>
      <c r="U188" s="37"/>
    </row>
    <row r="189" spans="5:21" s="20" customFormat="1" x14ac:dyDescent="0.25">
      <c r="E189" s="81"/>
      <c r="K189" s="67"/>
      <c r="L189" s="67"/>
      <c r="M189" s="67"/>
      <c r="N189" s="67"/>
      <c r="T189" s="68"/>
      <c r="U189" s="37"/>
    </row>
    <row r="190" spans="5:21" s="20" customFormat="1" x14ac:dyDescent="0.25">
      <c r="E190" s="81"/>
      <c r="K190" s="67"/>
      <c r="L190" s="67"/>
      <c r="M190" s="67"/>
      <c r="N190" s="67"/>
      <c r="T190" s="68"/>
      <c r="U190" s="37"/>
    </row>
    <row r="191" spans="5:21" s="20" customFormat="1" x14ac:dyDescent="0.25">
      <c r="E191" s="81"/>
      <c r="K191" s="67"/>
      <c r="L191" s="67"/>
      <c r="M191" s="67"/>
      <c r="N191" s="67"/>
      <c r="T191" s="68"/>
      <c r="U191" s="37"/>
    </row>
    <row r="192" spans="5:21" s="20" customFormat="1" x14ac:dyDescent="0.25">
      <c r="E192" s="81"/>
      <c r="K192" s="67"/>
      <c r="L192" s="67"/>
      <c r="M192" s="67"/>
      <c r="N192" s="67"/>
      <c r="T192" s="68"/>
      <c r="U192" s="37"/>
    </row>
    <row r="193" spans="5:21" s="20" customFormat="1" x14ac:dyDescent="0.25">
      <c r="E193" s="81"/>
      <c r="K193" s="67"/>
      <c r="L193" s="67"/>
      <c r="M193" s="67"/>
      <c r="N193" s="67"/>
      <c r="T193" s="68"/>
      <c r="U193" s="37"/>
    </row>
    <row r="194" spans="5:21" s="20" customFormat="1" x14ac:dyDescent="0.25">
      <c r="E194" s="81"/>
      <c r="K194" s="67"/>
      <c r="L194" s="67"/>
      <c r="M194" s="67"/>
      <c r="N194" s="67"/>
      <c r="T194" s="68"/>
      <c r="U194" s="37"/>
    </row>
    <row r="195" spans="5:21" s="20" customFormat="1" x14ac:dyDescent="0.25">
      <c r="E195" s="81"/>
      <c r="K195" s="67"/>
      <c r="L195" s="67"/>
      <c r="M195" s="67"/>
      <c r="N195" s="67"/>
      <c r="T195" s="68"/>
      <c r="U195" s="37"/>
    </row>
    <row r="196" spans="5:21" s="20" customFormat="1" x14ac:dyDescent="0.25">
      <c r="E196" s="81"/>
      <c r="K196" s="67"/>
      <c r="L196" s="67"/>
      <c r="M196" s="67"/>
      <c r="N196" s="67"/>
      <c r="T196" s="68"/>
      <c r="U196" s="37"/>
    </row>
    <row r="197" spans="5:21" s="20" customFormat="1" x14ac:dyDescent="0.25">
      <c r="E197" s="81"/>
      <c r="K197" s="67"/>
      <c r="L197" s="67"/>
      <c r="M197" s="67"/>
      <c r="N197" s="67"/>
      <c r="T197" s="68"/>
      <c r="U197" s="37"/>
    </row>
    <row r="198" spans="5:21" s="20" customFormat="1" x14ac:dyDescent="0.25">
      <c r="E198" s="81"/>
      <c r="K198" s="67"/>
      <c r="L198" s="67"/>
      <c r="M198" s="67"/>
      <c r="N198" s="67"/>
      <c r="T198" s="68"/>
      <c r="U198" s="37"/>
    </row>
    <row r="199" spans="5:21" s="20" customFormat="1" x14ac:dyDescent="0.25">
      <c r="E199" s="81"/>
      <c r="K199" s="67"/>
      <c r="L199" s="67"/>
      <c r="M199" s="67"/>
      <c r="N199" s="67"/>
      <c r="T199" s="68"/>
      <c r="U199" s="37"/>
    </row>
    <row r="200" spans="5:21" s="20" customFormat="1" x14ac:dyDescent="0.25">
      <c r="E200" s="81"/>
      <c r="K200" s="67"/>
      <c r="L200" s="67"/>
      <c r="M200" s="67"/>
      <c r="N200" s="67"/>
      <c r="T200" s="68"/>
      <c r="U200" s="37"/>
    </row>
    <row r="201" spans="5:21" s="20" customFormat="1" x14ac:dyDescent="0.25">
      <c r="E201" s="81"/>
      <c r="K201" s="67"/>
      <c r="L201" s="67"/>
      <c r="M201" s="67"/>
      <c r="N201" s="67"/>
      <c r="T201" s="68"/>
      <c r="U201" s="37"/>
    </row>
    <row r="202" spans="5:21" s="20" customFormat="1" x14ac:dyDescent="0.25">
      <c r="E202" s="81"/>
      <c r="K202" s="67"/>
      <c r="L202" s="67"/>
      <c r="M202" s="67"/>
      <c r="N202" s="67"/>
      <c r="T202" s="68"/>
      <c r="U202" s="37"/>
    </row>
    <row r="203" spans="5:21" s="20" customFormat="1" x14ac:dyDescent="0.25">
      <c r="E203" s="81"/>
      <c r="K203" s="67"/>
      <c r="L203" s="67"/>
      <c r="M203" s="67"/>
      <c r="N203" s="67"/>
      <c r="T203" s="68"/>
      <c r="U203" s="37"/>
    </row>
    <row r="204" spans="5:21" s="20" customFormat="1" x14ac:dyDescent="0.25">
      <c r="E204" s="81"/>
      <c r="K204" s="67"/>
      <c r="L204" s="67"/>
      <c r="M204" s="67"/>
      <c r="N204" s="67"/>
      <c r="T204" s="68"/>
      <c r="U204" s="37"/>
    </row>
    <row r="205" spans="5:21" s="20" customFormat="1" x14ac:dyDescent="0.25">
      <c r="E205" s="81"/>
      <c r="K205" s="67"/>
      <c r="L205" s="67"/>
      <c r="M205" s="67"/>
      <c r="N205" s="67"/>
      <c r="T205" s="68"/>
      <c r="U205" s="37"/>
    </row>
    <row r="206" spans="5:21" s="20" customFormat="1" x14ac:dyDescent="0.25">
      <c r="E206" s="81"/>
      <c r="K206" s="67"/>
      <c r="L206" s="67"/>
      <c r="M206" s="67"/>
      <c r="N206" s="67"/>
      <c r="T206" s="68"/>
      <c r="U206" s="37"/>
    </row>
    <row r="207" spans="5:21" s="20" customFormat="1" x14ac:dyDescent="0.25">
      <c r="E207" s="81"/>
      <c r="K207" s="67"/>
      <c r="L207" s="67"/>
      <c r="M207" s="67"/>
      <c r="N207" s="67"/>
      <c r="T207" s="68"/>
      <c r="U207" s="37"/>
    </row>
    <row r="208" spans="5:21" s="20" customFormat="1" x14ac:dyDescent="0.25">
      <c r="E208" s="81"/>
      <c r="K208" s="67"/>
      <c r="L208" s="67"/>
      <c r="M208" s="67"/>
      <c r="N208" s="67"/>
      <c r="T208" s="68"/>
      <c r="U208" s="37"/>
    </row>
    <row r="209" spans="5:21" s="20" customFormat="1" x14ac:dyDescent="0.25">
      <c r="E209" s="81"/>
      <c r="K209" s="67"/>
      <c r="L209" s="67"/>
      <c r="M209" s="67"/>
      <c r="N209" s="67"/>
      <c r="T209" s="68"/>
      <c r="U209" s="37"/>
    </row>
    <row r="210" spans="5:21" s="20" customFormat="1" x14ac:dyDescent="0.25">
      <c r="E210" s="81"/>
      <c r="K210" s="67"/>
      <c r="L210" s="67"/>
      <c r="M210" s="67"/>
      <c r="N210" s="67"/>
      <c r="T210" s="68"/>
      <c r="U210" s="37"/>
    </row>
    <row r="211" spans="5:21" s="20" customFormat="1" x14ac:dyDescent="0.25">
      <c r="E211" s="81"/>
      <c r="K211" s="67"/>
      <c r="L211" s="67"/>
      <c r="M211" s="67"/>
      <c r="N211" s="67"/>
      <c r="T211" s="68"/>
      <c r="U211" s="37"/>
    </row>
    <row r="212" spans="5:21" s="20" customFormat="1" x14ac:dyDescent="0.25">
      <c r="E212" s="81"/>
      <c r="K212" s="67"/>
      <c r="L212" s="67"/>
      <c r="M212" s="67"/>
      <c r="N212" s="67"/>
      <c r="T212" s="68"/>
      <c r="U212" s="37"/>
    </row>
    <row r="213" spans="5:21" s="20" customFormat="1" x14ac:dyDescent="0.25">
      <c r="E213" s="81"/>
      <c r="K213" s="67"/>
      <c r="L213" s="67"/>
      <c r="M213" s="67"/>
      <c r="N213" s="67"/>
      <c r="T213" s="68"/>
      <c r="U213" s="37"/>
    </row>
    <row r="214" spans="5:21" s="20" customFormat="1" x14ac:dyDescent="0.25">
      <c r="E214" s="81"/>
      <c r="K214" s="67"/>
      <c r="L214" s="67"/>
      <c r="M214" s="67"/>
      <c r="N214" s="67"/>
      <c r="T214" s="68"/>
      <c r="U214" s="37"/>
    </row>
    <row r="215" spans="5:21" s="20" customFormat="1" x14ac:dyDescent="0.25">
      <c r="E215" s="81"/>
      <c r="K215" s="67"/>
      <c r="L215" s="67"/>
      <c r="M215" s="67"/>
      <c r="N215" s="67"/>
      <c r="T215" s="68"/>
      <c r="U215" s="37"/>
    </row>
    <row r="216" spans="5:21" s="20" customFormat="1" x14ac:dyDescent="0.25">
      <c r="E216" s="81"/>
      <c r="K216" s="67"/>
      <c r="L216" s="67"/>
      <c r="M216" s="67"/>
      <c r="N216" s="67"/>
      <c r="T216" s="68"/>
      <c r="U216" s="37"/>
    </row>
    <row r="217" spans="5:21" s="20" customFormat="1" x14ac:dyDescent="0.25">
      <c r="E217" s="81"/>
      <c r="K217" s="67"/>
      <c r="L217" s="67"/>
      <c r="M217" s="67"/>
      <c r="N217" s="67"/>
      <c r="T217" s="68"/>
      <c r="U217" s="37"/>
    </row>
    <row r="218" spans="5:21" s="20" customFormat="1" x14ac:dyDescent="0.25">
      <c r="E218" s="81"/>
      <c r="K218" s="67"/>
      <c r="L218" s="67"/>
      <c r="M218" s="67"/>
      <c r="N218" s="67"/>
      <c r="T218" s="68"/>
      <c r="U218" s="37"/>
    </row>
    <row r="219" spans="5:21" s="20" customFormat="1" x14ac:dyDescent="0.25">
      <c r="E219" s="81"/>
      <c r="K219" s="67"/>
      <c r="L219" s="67"/>
      <c r="M219" s="67"/>
      <c r="N219" s="67"/>
      <c r="T219" s="68"/>
      <c r="U219" s="37"/>
    </row>
    <row r="220" spans="5:21" s="20" customFormat="1" x14ac:dyDescent="0.25">
      <c r="E220" s="81"/>
      <c r="K220" s="67"/>
      <c r="L220" s="67"/>
      <c r="M220" s="67"/>
      <c r="N220" s="67"/>
      <c r="T220" s="68"/>
      <c r="U220" s="37"/>
    </row>
    <row r="221" spans="5:21" s="20" customFormat="1" x14ac:dyDescent="0.25">
      <c r="E221" s="81"/>
      <c r="K221" s="67"/>
      <c r="L221" s="67"/>
      <c r="M221" s="67"/>
      <c r="N221" s="67"/>
      <c r="T221" s="68"/>
      <c r="U221" s="37"/>
    </row>
    <row r="222" spans="5:21" s="20" customFormat="1" x14ac:dyDescent="0.25">
      <c r="E222" s="81"/>
      <c r="K222" s="67"/>
      <c r="L222" s="67"/>
      <c r="M222" s="67"/>
      <c r="N222" s="67"/>
      <c r="T222" s="68"/>
      <c r="U222" s="37"/>
    </row>
    <row r="223" spans="5:21" s="20" customFormat="1" x14ac:dyDescent="0.25">
      <c r="E223" s="81"/>
      <c r="K223" s="67"/>
      <c r="L223" s="67"/>
      <c r="M223" s="67"/>
      <c r="N223" s="67"/>
      <c r="T223" s="68"/>
      <c r="U223" s="37"/>
    </row>
    <row r="224" spans="5:21" s="20" customFormat="1" x14ac:dyDescent="0.25">
      <c r="E224" s="81"/>
      <c r="K224" s="67"/>
      <c r="L224" s="67"/>
      <c r="M224" s="67"/>
      <c r="N224" s="67"/>
      <c r="T224" s="68"/>
      <c r="U224" s="37"/>
    </row>
    <row r="225" spans="5:21" s="20" customFormat="1" x14ac:dyDescent="0.25">
      <c r="E225" s="81"/>
      <c r="K225" s="67"/>
      <c r="L225" s="67"/>
      <c r="M225" s="67"/>
      <c r="N225" s="67"/>
      <c r="T225" s="68"/>
      <c r="U225" s="37"/>
    </row>
    <row r="226" spans="5:21" s="20" customFormat="1" x14ac:dyDescent="0.25">
      <c r="E226" s="81"/>
      <c r="K226" s="67"/>
      <c r="L226" s="67"/>
      <c r="M226" s="67"/>
      <c r="N226" s="67"/>
      <c r="T226" s="68"/>
      <c r="U226" s="37"/>
    </row>
    <row r="227" spans="5:21" s="20" customFormat="1" x14ac:dyDescent="0.25">
      <c r="E227" s="81"/>
      <c r="K227" s="67"/>
      <c r="L227" s="67"/>
      <c r="M227" s="67"/>
      <c r="N227" s="67"/>
      <c r="T227" s="68"/>
      <c r="U227" s="37"/>
    </row>
    <row r="228" spans="5:21" s="20" customFormat="1" x14ac:dyDescent="0.25">
      <c r="E228" s="81"/>
      <c r="K228" s="67"/>
      <c r="L228" s="67"/>
      <c r="M228" s="67"/>
      <c r="N228" s="67"/>
      <c r="T228" s="68"/>
      <c r="U228" s="37"/>
    </row>
    <row r="229" spans="5:21" s="20" customFormat="1" x14ac:dyDescent="0.25">
      <c r="E229" s="81"/>
      <c r="K229" s="67"/>
      <c r="L229" s="67"/>
      <c r="M229" s="67"/>
      <c r="N229" s="67"/>
      <c r="T229" s="68"/>
      <c r="U229" s="37"/>
    </row>
    <row r="230" spans="5:21" s="20" customFormat="1" x14ac:dyDescent="0.25">
      <c r="E230" s="81"/>
      <c r="K230" s="67"/>
      <c r="L230" s="67"/>
      <c r="M230" s="67"/>
      <c r="N230" s="67"/>
      <c r="T230" s="68"/>
      <c r="U230" s="37"/>
    </row>
    <row r="231" spans="5:21" s="20" customFormat="1" x14ac:dyDescent="0.25">
      <c r="E231" s="81"/>
      <c r="K231" s="67"/>
      <c r="L231" s="67"/>
      <c r="M231" s="67"/>
      <c r="N231" s="67"/>
      <c r="T231" s="68"/>
      <c r="U231" s="37"/>
    </row>
    <row r="232" spans="5:21" s="20" customFormat="1" x14ac:dyDescent="0.25">
      <c r="E232" s="81"/>
      <c r="K232" s="67"/>
      <c r="L232" s="67"/>
      <c r="M232" s="67"/>
      <c r="N232" s="67"/>
      <c r="T232" s="68"/>
      <c r="U232" s="37"/>
    </row>
    <row r="233" spans="5:21" s="20" customFormat="1" x14ac:dyDescent="0.25">
      <c r="E233" s="81"/>
      <c r="K233" s="67"/>
      <c r="L233" s="67"/>
      <c r="M233" s="67"/>
      <c r="N233" s="67"/>
      <c r="T233" s="68"/>
      <c r="U233" s="37"/>
    </row>
    <row r="234" spans="5:21" s="20" customFormat="1" x14ac:dyDescent="0.25">
      <c r="E234" s="81"/>
      <c r="K234" s="67"/>
      <c r="L234" s="67"/>
      <c r="M234" s="67"/>
      <c r="N234" s="67"/>
      <c r="T234" s="68"/>
      <c r="U234" s="37"/>
    </row>
    <row r="235" spans="5:21" s="20" customFormat="1" x14ac:dyDescent="0.25">
      <c r="E235" s="81"/>
      <c r="K235" s="67"/>
      <c r="L235" s="67"/>
      <c r="M235" s="67"/>
      <c r="N235" s="67"/>
      <c r="T235" s="68"/>
      <c r="U235" s="37"/>
    </row>
    <row r="236" spans="5:21" s="20" customFormat="1" x14ac:dyDescent="0.25">
      <c r="E236" s="81"/>
      <c r="K236" s="67"/>
      <c r="L236" s="67"/>
      <c r="M236" s="67"/>
      <c r="N236" s="67"/>
      <c r="T236" s="68"/>
      <c r="U236" s="37"/>
    </row>
    <row r="237" spans="5:21" s="20" customFormat="1" x14ac:dyDescent="0.25">
      <c r="E237" s="81"/>
      <c r="K237" s="67"/>
      <c r="L237" s="67"/>
      <c r="M237" s="67"/>
      <c r="N237" s="67"/>
      <c r="T237" s="68"/>
      <c r="U237" s="37"/>
    </row>
    <row r="238" spans="5:21" s="20" customFormat="1" x14ac:dyDescent="0.25">
      <c r="E238" s="81"/>
      <c r="K238" s="67"/>
      <c r="L238" s="67"/>
      <c r="M238" s="67"/>
      <c r="N238" s="67"/>
      <c r="T238" s="68"/>
      <c r="U238" s="37"/>
    </row>
    <row r="239" spans="5:21" s="20" customFormat="1" x14ac:dyDescent="0.25">
      <c r="E239" s="81"/>
      <c r="K239" s="67"/>
      <c r="L239" s="67"/>
      <c r="M239" s="67"/>
      <c r="N239" s="67"/>
      <c r="T239" s="68"/>
      <c r="U239" s="37"/>
    </row>
    <row r="240" spans="5:21" s="20" customFormat="1" x14ac:dyDescent="0.25">
      <c r="E240" s="81"/>
      <c r="K240" s="67"/>
      <c r="L240" s="67"/>
      <c r="M240" s="67"/>
      <c r="N240" s="67"/>
      <c r="T240" s="68"/>
      <c r="U240" s="37"/>
    </row>
    <row r="241" spans="5:21" s="20" customFormat="1" x14ac:dyDescent="0.25">
      <c r="E241" s="81"/>
      <c r="K241" s="67"/>
      <c r="L241" s="67"/>
      <c r="M241" s="67"/>
      <c r="N241" s="67"/>
      <c r="T241" s="68"/>
      <c r="U241" s="37"/>
    </row>
    <row r="242" spans="5:21" s="20" customFormat="1" x14ac:dyDescent="0.25">
      <c r="E242" s="81"/>
      <c r="K242" s="67"/>
      <c r="L242" s="67"/>
      <c r="M242" s="67"/>
      <c r="N242" s="67"/>
      <c r="T242" s="68"/>
      <c r="U242" s="37"/>
    </row>
    <row r="243" spans="5:21" s="20" customFormat="1" x14ac:dyDescent="0.25">
      <c r="E243" s="81"/>
      <c r="K243" s="67"/>
      <c r="L243" s="67"/>
      <c r="M243" s="67"/>
      <c r="N243" s="67"/>
      <c r="T243" s="68"/>
      <c r="U243" s="37"/>
    </row>
    <row r="244" spans="5:21" s="20" customFormat="1" x14ac:dyDescent="0.25">
      <c r="E244" s="81"/>
      <c r="K244" s="67"/>
      <c r="L244" s="67"/>
      <c r="M244" s="67"/>
      <c r="N244" s="67"/>
      <c r="T244" s="68"/>
      <c r="U244" s="37"/>
    </row>
    <row r="245" spans="5:21" s="20" customFormat="1" x14ac:dyDescent="0.25">
      <c r="E245" s="81"/>
      <c r="K245" s="67"/>
      <c r="L245" s="67"/>
      <c r="M245" s="67"/>
      <c r="N245" s="67"/>
      <c r="T245" s="68"/>
      <c r="U245" s="37"/>
    </row>
    <row r="246" spans="5:21" s="20" customFormat="1" x14ac:dyDescent="0.25">
      <c r="E246" s="81"/>
      <c r="K246" s="67"/>
      <c r="L246" s="67"/>
      <c r="M246" s="67"/>
      <c r="N246" s="67"/>
      <c r="T246" s="68"/>
      <c r="U246" s="37"/>
    </row>
    <row r="247" spans="5:21" s="20" customFormat="1" x14ac:dyDescent="0.25">
      <c r="E247" s="81"/>
      <c r="K247" s="67"/>
      <c r="L247" s="67"/>
      <c r="M247" s="67"/>
      <c r="N247" s="67"/>
      <c r="T247" s="68"/>
      <c r="U247" s="37"/>
    </row>
    <row r="248" spans="5:21" s="20" customFormat="1" x14ac:dyDescent="0.25">
      <c r="E248" s="81"/>
      <c r="K248" s="67"/>
      <c r="L248" s="67"/>
      <c r="M248" s="67"/>
      <c r="N248" s="67"/>
      <c r="T248" s="68"/>
      <c r="U248" s="37"/>
    </row>
    <row r="249" spans="5:21" s="20" customFormat="1" x14ac:dyDescent="0.25">
      <c r="E249" s="81"/>
      <c r="K249" s="67"/>
      <c r="L249" s="67"/>
      <c r="M249" s="67"/>
      <c r="N249" s="67"/>
      <c r="T249" s="68"/>
      <c r="U249" s="37"/>
    </row>
    <row r="250" spans="5:21" s="20" customFormat="1" x14ac:dyDescent="0.25">
      <c r="E250" s="81"/>
      <c r="K250" s="67"/>
      <c r="L250" s="67"/>
      <c r="M250" s="67"/>
      <c r="N250" s="67"/>
      <c r="T250" s="68"/>
      <c r="U250" s="37"/>
    </row>
    <row r="251" spans="5:21" s="20" customFormat="1" x14ac:dyDescent="0.25">
      <c r="E251" s="81"/>
      <c r="K251" s="67"/>
      <c r="L251" s="67"/>
      <c r="M251" s="67"/>
      <c r="N251" s="67"/>
      <c r="T251" s="68"/>
      <c r="U251" s="37"/>
    </row>
    <row r="252" spans="5:21" s="20" customFormat="1" x14ac:dyDescent="0.25">
      <c r="E252" s="81"/>
      <c r="K252" s="67"/>
      <c r="L252" s="67"/>
      <c r="M252" s="67"/>
      <c r="N252" s="67"/>
      <c r="T252" s="68"/>
      <c r="U252" s="37"/>
    </row>
    <row r="253" spans="5:21" s="20" customFormat="1" x14ac:dyDescent="0.25">
      <c r="E253" s="81"/>
      <c r="K253" s="67"/>
      <c r="L253" s="67"/>
      <c r="M253" s="67"/>
      <c r="N253" s="67"/>
      <c r="T253" s="68"/>
      <c r="U253" s="37"/>
    </row>
    <row r="254" spans="5:21" s="20" customFormat="1" x14ac:dyDescent="0.25">
      <c r="E254" s="81"/>
      <c r="K254" s="67"/>
      <c r="L254" s="67"/>
      <c r="M254" s="67"/>
      <c r="N254" s="67"/>
      <c r="T254" s="68"/>
      <c r="U254" s="37"/>
    </row>
    <row r="255" spans="5:21" s="20" customFormat="1" x14ac:dyDescent="0.25">
      <c r="E255" s="81"/>
      <c r="K255" s="67"/>
      <c r="L255" s="67"/>
      <c r="M255" s="67"/>
      <c r="N255" s="67"/>
      <c r="T255" s="68"/>
      <c r="U255" s="37"/>
    </row>
    <row r="256" spans="5:21" s="20" customFormat="1" x14ac:dyDescent="0.25">
      <c r="E256" s="81"/>
      <c r="K256" s="67"/>
      <c r="L256" s="67"/>
      <c r="M256" s="67"/>
      <c r="N256" s="67"/>
      <c r="T256" s="68"/>
      <c r="U256" s="37"/>
    </row>
    <row r="257" spans="5:21" s="20" customFormat="1" x14ac:dyDescent="0.25">
      <c r="E257" s="81"/>
      <c r="K257" s="67"/>
      <c r="L257" s="67"/>
      <c r="M257" s="67"/>
      <c r="N257" s="67"/>
      <c r="T257" s="68"/>
      <c r="U257" s="37"/>
    </row>
    <row r="258" spans="5:21" s="20" customFormat="1" x14ac:dyDescent="0.25">
      <c r="E258" s="81"/>
      <c r="K258" s="67"/>
      <c r="L258" s="67"/>
      <c r="M258" s="67"/>
      <c r="N258" s="67"/>
      <c r="T258" s="68"/>
      <c r="U258" s="37"/>
    </row>
    <row r="259" spans="5:21" s="20" customFormat="1" x14ac:dyDescent="0.25">
      <c r="E259" s="81"/>
      <c r="K259" s="67"/>
      <c r="L259" s="67"/>
      <c r="M259" s="67"/>
      <c r="N259" s="67"/>
      <c r="T259" s="68"/>
      <c r="U259" s="37"/>
    </row>
    <row r="260" spans="5:21" s="20" customFormat="1" x14ac:dyDescent="0.25">
      <c r="E260" s="81"/>
      <c r="K260" s="67"/>
      <c r="L260" s="67"/>
      <c r="M260" s="67"/>
      <c r="N260" s="67"/>
      <c r="T260" s="68"/>
      <c r="U260" s="37"/>
    </row>
    <row r="261" spans="5:21" s="20" customFormat="1" x14ac:dyDescent="0.25">
      <c r="E261" s="81"/>
      <c r="K261" s="67"/>
      <c r="L261" s="67"/>
      <c r="M261" s="67"/>
      <c r="N261" s="67"/>
      <c r="T261" s="68"/>
      <c r="U261" s="37"/>
    </row>
    <row r="262" spans="5:21" s="20" customFormat="1" x14ac:dyDescent="0.25">
      <c r="E262" s="81"/>
      <c r="K262" s="67"/>
      <c r="L262" s="67"/>
      <c r="M262" s="67"/>
      <c r="N262" s="67"/>
      <c r="T262" s="68"/>
      <c r="U262" s="37"/>
    </row>
    <row r="263" spans="5:21" s="20" customFormat="1" x14ac:dyDescent="0.25">
      <c r="E263" s="81"/>
      <c r="K263" s="67"/>
      <c r="L263" s="67"/>
      <c r="M263" s="67"/>
      <c r="N263" s="67"/>
      <c r="T263" s="68"/>
      <c r="U263" s="37"/>
    </row>
    <row r="264" spans="5:21" s="20" customFormat="1" x14ac:dyDescent="0.25">
      <c r="E264" s="81"/>
      <c r="K264" s="67"/>
      <c r="L264" s="67"/>
      <c r="M264" s="67"/>
      <c r="N264" s="67"/>
      <c r="T264" s="68"/>
      <c r="U264" s="37"/>
    </row>
    <row r="265" spans="5:21" s="20" customFormat="1" x14ac:dyDescent="0.25">
      <c r="E265" s="81"/>
      <c r="K265" s="67"/>
      <c r="L265" s="67"/>
      <c r="M265" s="67"/>
      <c r="N265" s="67"/>
      <c r="T265" s="68"/>
      <c r="U265" s="37"/>
    </row>
    <row r="266" spans="5:21" s="20" customFormat="1" x14ac:dyDescent="0.25">
      <c r="E266" s="81"/>
      <c r="K266" s="67"/>
      <c r="L266" s="67"/>
      <c r="M266" s="67"/>
      <c r="N266" s="67"/>
      <c r="T266" s="68"/>
      <c r="U266" s="37"/>
    </row>
    <row r="267" spans="5:21" s="20" customFormat="1" x14ac:dyDescent="0.25">
      <c r="E267" s="81"/>
      <c r="K267" s="67"/>
      <c r="L267" s="67"/>
      <c r="M267" s="67"/>
      <c r="N267" s="67"/>
      <c r="T267" s="68"/>
      <c r="U267" s="37"/>
    </row>
    <row r="268" spans="5:21" s="20" customFormat="1" x14ac:dyDescent="0.25">
      <c r="E268" s="81"/>
      <c r="K268" s="67"/>
      <c r="L268" s="67"/>
      <c r="M268" s="67"/>
      <c r="N268" s="67"/>
      <c r="T268" s="68"/>
      <c r="U268" s="37"/>
    </row>
    <row r="269" spans="5:21" s="20" customFormat="1" x14ac:dyDescent="0.25">
      <c r="E269" s="81"/>
      <c r="K269" s="67"/>
      <c r="L269" s="67"/>
      <c r="M269" s="67"/>
      <c r="N269" s="67"/>
      <c r="T269" s="68"/>
      <c r="U269" s="37"/>
    </row>
    <row r="270" spans="5:21" s="20" customFormat="1" x14ac:dyDescent="0.25">
      <c r="E270" s="81"/>
      <c r="K270" s="67"/>
      <c r="L270" s="67"/>
      <c r="M270" s="67"/>
      <c r="N270" s="67"/>
      <c r="T270" s="68"/>
      <c r="U270" s="37"/>
    </row>
    <row r="271" spans="5:21" s="20" customFormat="1" x14ac:dyDescent="0.25">
      <c r="E271" s="81"/>
      <c r="K271" s="67"/>
      <c r="L271" s="67"/>
      <c r="M271" s="67"/>
      <c r="N271" s="67"/>
      <c r="T271" s="68"/>
      <c r="U271" s="37"/>
    </row>
    <row r="272" spans="5:21" s="20" customFormat="1" x14ac:dyDescent="0.25">
      <c r="E272" s="81"/>
      <c r="K272" s="67"/>
      <c r="L272" s="67"/>
      <c r="M272" s="67"/>
      <c r="N272" s="67"/>
      <c r="T272" s="68"/>
      <c r="U272" s="37"/>
    </row>
    <row r="273" spans="5:21" s="20" customFormat="1" x14ac:dyDescent="0.25">
      <c r="E273" s="81"/>
      <c r="K273" s="67"/>
      <c r="L273" s="67"/>
      <c r="M273" s="67"/>
      <c r="N273" s="67"/>
      <c r="T273" s="68"/>
      <c r="U273" s="37"/>
    </row>
    <row r="274" spans="5:21" s="20" customFormat="1" x14ac:dyDescent="0.25">
      <c r="E274" s="81"/>
      <c r="K274" s="67"/>
      <c r="L274" s="67"/>
      <c r="M274" s="67"/>
      <c r="N274" s="67"/>
      <c r="T274" s="68"/>
      <c r="U274" s="37"/>
    </row>
    <row r="275" spans="5:21" s="20" customFormat="1" x14ac:dyDescent="0.25">
      <c r="E275" s="81"/>
      <c r="K275" s="67"/>
      <c r="L275" s="67"/>
      <c r="M275" s="67"/>
      <c r="N275" s="67"/>
      <c r="T275" s="68"/>
      <c r="U275" s="37"/>
    </row>
    <row r="276" spans="5:21" s="20" customFormat="1" x14ac:dyDescent="0.25">
      <c r="E276" s="81"/>
      <c r="K276" s="67"/>
      <c r="L276" s="67"/>
      <c r="M276" s="67"/>
      <c r="N276" s="67"/>
      <c r="T276" s="68"/>
      <c r="U276" s="37"/>
    </row>
    <row r="277" spans="5:21" s="20" customFormat="1" x14ac:dyDescent="0.25">
      <c r="E277" s="81"/>
      <c r="K277" s="67"/>
      <c r="L277" s="67"/>
      <c r="M277" s="67"/>
      <c r="N277" s="67"/>
      <c r="T277" s="68"/>
      <c r="U277" s="37"/>
    </row>
    <row r="278" spans="5:21" s="20" customFormat="1" x14ac:dyDescent="0.25">
      <c r="E278" s="81"/>
      <c r="K278" s="67"/>
      <c r="L278" s="67"/>
      <c r="M278" s="67"/>
      <c r="N278" s="67"/>
      <c r="T278" s="68"/>
      <c r="U278" s="37"/>
    </row>
    <row r="279" spans="5:21" s="20" customFormat="1" x14ac:dyDescent="0.25">
      <c r="E279" s="81"/>
      <c r="K279" s="67"/>
      <c r="L279" s="67"/>
      <c r="M279" s="67"/>
      <c r="N279" s="67"/>
      <c r="T279" s="68"/>
      <c r="U279" s="37"/>
    </row>
    <row r="280" spans="5:21" s="20" customFormat="1" x14ac:dyDescent="0.25">
      <c r="E280" s="81"/>
      <c r="K280" s="67"/>
      <c r="L280" s="67"/>
      <c r="M280" s="67"/>
      <c r="N280" s="67"/>
      <c r="T280" s="68"/>
      <c r="U280" s="37"/>
    </row>
    <row r="281" spans="5:21" s="20" customFormat="1" x14ac:dyDescent="0.25">
      <c r="E281" s="81"/>
      <c r="K281" s="67"/>
      <c r="L281" s="67"/>
      <c r="M281" s="67"/>
      <c r="N281" s="67"/>
      <c r="T281" s="68"/>
      <c r="U281" s="37"/>
    </row>
    <row r="282" spans="5:21" s="20" customFormat="1" x14ac:dyDescent="0.25">
      <c r="E282" s="81"/>
      <c r="K282" s="67"/>
      <c r="L282" s="67"/>
      <c r="M282" s="67"/>
      <c r="N282" s="67"/>
      <c r="T282" s="68"/>
      <c r="U282" s="37"/>
    </row>
    <row r="283" spans="5:21" s="20" customFormat="1" x14ac:dyDescent="0.25">
      <c r="E283" s="81"/>
      <c r="K283" s="67"/>
      <c r="L283" s="67"/>
      <c r="M283" s="67"/>
      <c r="N283" s="67"/>
      <c r="T283" s="68"/>
      <c r="U283" s="37"/>
    </row>
    <row r="284" spans="5:21" s="20" customFormat="1" x14ac:dyDescent="0.25">
      <c r="E284" s="81"/>
      <c r="K284" s="67"/>
      <c r="L284" s="67"/>
      <c r="M284" s="67"/>
      <c r="N284" s="67"/>
      <c r="T284" s="68"/>
      <c r="U284" s="37"/>
    </row>
    <row r="285" spans="5:21" s="20" customFormat="1" x14ac:dyDescent="0.25">
      <c r="E285" s="81"/>
      <c r="K285" s="67"/>
      <c r="L285" s="67"/>
      <c r="M285" s="67"/>
      <c r="N285" s="67"/>
      <c r="T285" s="68"/>
      <c r="U285" s="37"/>
    </row>
    <row r="286" spans="5:21" s="20" customFormat="1" x14ac:dyDescent="0.25">
      <c r="E286" s="81"/>
      <c r="K286" s="67"/>
      <c r="L286" s="67"/>
      <c r="M286" s="67"/>
      <c r="N286" s="67"/>
      <c r="T286" s="68"/>
      <c r="U286" s="37"/>
    </row>
    <row r="287" spans="5:21" s="20" customFormat="1" x14ac:dyDescent="0.25">
      <c r="E287" s="81"/>
      <c r="K287" s="67"/>
      <c r="L287" s="67"/>
      <c r="M287" s="67"/>
      <c r="N287" s="67"/>
      <c r="T287" s="68"/>
      <c r="U287" s="37"/>
    </row>
    <row r="288" spans="5:21" s="20" customFormat="1" x14ac:dyDescent="0.25">
      <c r="E288" s="81"/>
      <c r="K288" s="67"/>
      <c r="L288" s="67"/>
      <c r="M288" s="67"/>
      <c r="N288" s="67"/>
      <c r="T288" s="68"/>
      <c r="U288" s="37"/>
    </row>
    <row r="289" spans="5:21" s="20" customFormat="1" x14ac:dyDescent="0.25">
      <c r="E289" s="81"/>
      <c r="K289" s="67"/>
      <c r="L289" s="67"/>
      <c r="M289" s="67"/>
      <c r="N289" s="67"/>
      <c r="T289" s="68"/>
      <c r="U289" s="37"/>
    </row>
    <row r="290" spans="5:21" s="20" customFormat="1" x14ac:dyDescent="0.25">
      <c r="E290" s="81"/>
      <c r="K290" s="67"/>
      <c r="L290" s="67"/>
      <c r="M290" s="67"/>
      <c r="N290" s="67"/>
      <c r="T290" s="68"/>
      <c r="U290" s="37"/>
    </row>
    <row r="291" spans="5:21" s="20" customFormat="1" x14ac:dyDescent="0.25">
      <c r="E291" s="81"/>
      <c r="K291" s="67"/>
      <c r="L291" s="67"/>
      <c r="M291" s="67"/>
      <c r="N291" s="67"/>
      <c r="T291" s="68"/>
      <c r="U291" s="37"/>
    </row>
    <row r="292" spans="5:21" s="20" customFormat="1" x14ac:dyDescent="0.25">
      <c r="E292" s="81"/>
      <c r="K292" s="67"/>
      <c r="L292" s="67"/>
      <c r="M292" s="67"/>
      <c r="N292" s="67"/>
      <c r="T292" s="68"/>
      <c r="U292" s="37"/>
    </row>
    <row r="293" spans="5:21" s="20" customFormat="1" x14ac:dyDescent="0.25">
      <c r="E293" s="81"/>
      <c r="K293" s="67"/>
      <c r="L293" s="67"/>
      <c r="M293" s="67"/>
      <c r="N293" s="67"/>
      <c r="T293" s="68"/>
      <c r="U293" s="37"/>
    </row>
    <row r="294" spans="5:21" s="20" customFormat="1" x14ac:dyDescent="0.25">
      <c r="E294" s="81"/>
      <c r="K294" s="67"/>
      <c r="L294" s="67"/>
      <c r="M294" s="67"/>
      <c r="N294" s="67"/>
      <c r="T294" s="68"/>
      <c r="U294" s="37"/>
    </row>
    <row r="295" spans="5:21" s="20" customFormat="1" x14ac:dyDescent="0.25">
      <c r="E295" s="81"/>
      <c r="K295" s="67"/>
      <c r="L295" s="67"/>
      <c r="M295" s="67"/>
      <c r="N295" s="67"/>
      <c r="T295" s="68"/>
      <c r="U295" s="37"/>
    </row>
    <row r="296" spans="5:21" s="20" customFormat="1" x14ac:dyDescent="0.25">
      <c r="E296" s="81"/>
      <c r="K296" s="67"/>
      <c r="L296" s="67"/>
      <c r="M296" s="67"/>
      <c r="N296" s="67"/>
      <c r="T296" s="68"/>
      <c r="U296" s="37"/>
    </row>
    <row r="297" spans="5:21" s="20" customFormat="1" x14ac:dyDescent="0.25">
      <c r="E297" s="81"/>
      <c r="K297" s="67"/>
      <c r="L297" s="67"/>
      <c r="M297" s="67"/>
      <c r="N297" s="67"/>
      <c r="T297" s="68"/>
      <c r="U297" s="37"/>
    </row>
    <row r="298" spans="5:21" s="20" customFormat="1" x14ac:dyDescent="0.25">
      <c r="E298" s="81"/>
      <c r="K298" s="67"/>
      <c r="L298" s="67"/>
      <c r="M298" s="67"/>
      <c r="N298" s="67"/>
      <c r="T298" s="68"/>
      <c r="U298" s="37"/>
    </row>
    <row r="299" spans="5:21" s="20" customFormat="1" x14ac:dyDescent="0.25">
      <c r="E299" s="81"/>
      <c r="K299" s="67"/>
      <c r="L299" s="67"/>
      <c r="M299" s="67"/>
      <c r="N299" s="67"/>
      <c r="T299" s="68"/>
      <c r="U299" s="37"/>
    </row>
    <row r="300" spans="5:21" s="20" customFormat="1" x14ac:dyDescent="0.25">
      <c r="E300" s="81"/>
      <c r="K300" s="67"/>
      <c r="L300" s="67"/>
      <c r="M300" s="67"/>
      <c r="N300" s="67"/>
      <c r="T300" s="68"/>
      <c r="U300" s="37"/>
    </row>
    <row r="301" spans="5:21" s="20" customFormat="1" x14ac:dyDescent="0.25">
      <c r="E301" s="81"/>
      <c r="K301" s="67"/>
      <c r="L301" s="67"/>
      <c r="M301" s="67"/>
      <c r="N301" s="67"/>
      <c r="T301" s="68"/>
      <c r="U301" s="37"/>
    </row>
    <row r="302" spans="5:21" s="20" customFormat="1" x14ac:dyDescent="0.25">
      <c r="E302" s="81"/>
      <c r="K302" s="67"/>
      <c r="L302" s="67"/>
      <c r="M302" s="67"/>
      <c r="N302" s="67"/>
      <c r="T302" s="68"/>
      <c r="U302" s="37"/>
    </row>
    <row r="303" spans="5:21" s="20" customFormat="1" x14ac:dyDescent="0.25">
      <c r="E303" s="81"/>
      <c r="K303" s="67"/>
      <c r="L303" s="67"/>
      <c r="M303" s="67"/>
      <c r="N303" s="67"/>
      <c r="T303" s="68"/>
      <c r="U303" s="37"/>
    </row>
    <row r="304" spans="5:21" s="20" customFormat="1" x14ac:dyDescent="0.25">
      <c r="E304" s="81"/>
      <c r="K304" s="67"/>
      <c r="L304" s="67"/>
      <c r="M304" s="67"/>
      <c r="N304" s="67"/>
      <c r="T304" s="68"/>
      <c r="U304" s="37"/>
    </row>
    <row r="305" spans="5:21" s="20" customFormat="1" x14ac:dyDescent="0.25">
      <c r="E305" s="81"/>
      <c r="K305" s="67"/>
      <c r="L305" s="67"/>
      <c r="M305" s="67"/>
      <c r="N305" s="67"/>
      <c r="T305" s="68"/>
      <c r="U305" s="37"/>
    </row>
    <row r="306" spans="5:21" s="20" customFormat="1" x14ac:dyDescent="0.25">
      <c r="E306" s="81"/>
      <c r="K306" s="67"/>
      <c r="L306" s="67"/>
      <c r="M306" s="67"/>
      <c r="N306" s="67"/>
      <c r="T306" s="68"/>
      <c r="U306" s="37"/>
    </row>
    <row r="307" spans="5:21" s="20" customFormat="1" x14ac:dyDescent="0.25">
      <c r="E307" s="81"/>
      <c r="K307" s="67"/>
      <c r="L307" s="67"/>
      <c r="M307" s="67"/>
      <c r="N307" s="67"/>
      <c r="T307" s="68"/>
      <c r="U307" s="37"/>
    </row>
    <row r="308" spans="5:21" s="20" customFormat="1" x14ac:dyDescent="0.25">
      <c r="E308" s="81"/>
      <c r="K308" s="67"/>
      <c r="L308" s="67"/>
      <c r="M308" s="67"/>
      <c r="N308" s="67"/>
      <c r="T308" s="68"/>
      <c r="U308" s="37"/>
    </row>
    <row r="309" spans="5:21" s="20" customFormat="1" x14ac:dyDescent="0.25">
      <c r="E309" s="81"/>
      <c r="K309" s="67"/>
      <c r="L309" s="67"/>
      <c r="M309" s="67"/>
      <c r="N309" s="67"/>
      <c r="T309" s="68"/>
      <c r="U309" s="37"/>
    </row>
    <row r="310" spans="5:21" s="20" customFormat="1" x14ac:dyDescent="0.25">
      <c r="E310" s="81"/>
      <c r="K310" s="67"/>
      <c r="L310" s="67"/>
      <c r="M310" s="67"/>
      <c r="N310" s="67"/>
      <c r="T310" s="68"/>
      <c r="U310" s="37"/>
    </row>
    <row r="311" spans="5:21" s="20" customFormat="1" x14ac:dyDescent="0.25">
      <c r="E311" s="81"/>
      <c r="K311" s="67"/>
      <c r="L311" s="67"/>
      <c r="M311" s="67"/>
      <c r="N311" s="67"/>
      <c r="T311" s="68"/>
      <c r="U311" s="37"/>
    </row>
    <row r="312" spans="5:21" s="20" customFormat="1" x14ac:dyDescent="0.25">
      <c r="E312" s="81"/>
      <c r="K312" s="67"/>
      <c r="L312" s="67"/>
      <c r="M312" s="67"/>
      <c r="N312" s="67"/>
      <c r="T312" s="68"/>
      <c r="U312" s="37"/>
    </row>
    <row r="313" spans="5:21" s="20" customFormat="1" x14ac:dyDescent="0.25">
      <c r="E313" s="81"/>
      <c r="K313" s="67"/>
      <c r="L313" s="67"/>
      <c r="M313" s="67"/>
      <c r="N313" s="67"/>
      <c r="T313" s="68"/>
      <c r="U313" s="37"/>
    </row>
    <row r="314" spans="5:21" s="20" customFormat="1" x14ac:dyDescent="0.25">
      <c r="E314" s="81"/>
      <c r="K314" s="67"/>
      <c r="L314" s="67"/>
      <c r="M314" s="67"/>
      <c r="N314" s="67"/>
      <c r="T314" s="68"/>
      <c r="U314" s="37"/>
    </row>
    <row r="315" spans="5:21" s="20" customFormat="1" x14ac:dyDescent="0.25">
      <c r="E315" s="81"/>
      <c r="K315" s="67"/>
      <c r="L315" s="67"/>
      <c r="M315" s="67"/>
      <c r="N315" s="67"/>
      <c r="T315" s="68"/>
      <c r="U315" s="37"/>
    </row>
    <row r="316" spans="5:21" s="20" customFormat="1" x14ac:dyDescent="0.25">
      <c r="E316" s="81"/>
      <c r="K316" s="67"/>
      <c r="L316" s="67"/>
      <c r="M316" s="67"/>
      <c r="N316" s="67"/>
      <c r="T316" s="68"/>
      <c r="U316" s="37"/>
    </row>
    <row r="317" spans="5:21" s="20" customFormat="1" x14ac:dyDescent="0.25">
      <c r="E317" s="81"/>
      <c r="K317" s="67"/>
      <c r="L317" s="67"/>
      <c r="M317" s="67"/>
      <c r="N317" s="67"/>
      <c r="T317" s="68"/>
      <c r="U317" s="37"/>
    </row>
    <row r="318" spans="5:21" s="20" customFormat="1" x14ac:dyDescent="0.25">
      <c r="E318" s="81"/>
      <c r="K318" s="67"/>
      <c r="L318" s="67"/>
      <c r="M318" s="67"/>
      <c r="N318" s="67"/>
      <c r="T318" s="68"/>
      <c r="U318" s="37"/>
    </row>
    <row r="319" spans="5:21" s="20" customFormat="1" x14ac:dyDescent="0.25">
      <c r="E319" s="81"/>
      <c r="K319" s="67"/>
      <c r="L319" s="67"/>
      <c r="M319" s="67"/>
      <c r="N319" s="67"/>
      <c r="T319" s="68"/>
      <c r="U319" s="37"/>
    </row>
    <row r="320" spans="5:21" s="20" customFormat="1" x14ac:dyDescent="0.25">
      <c r="E320" s="81"/>
      <c r="K320" s="67"/>
      <c r="L320" s="67"/>
      <c r="M320" s="67"/>
      <c r="N320" s="67"/>
      <c r="T320" s="68"/>
      <c r="U320" s="37"/>
    </row>
    <row r="321" spans="5:21" s="20" customFormat="1" x14ac:dyDescent="0.25">
      <c r="E321" s="81"/>
      <c r="K321" s="67"/>
      <c r="L321" s="67"/>
      <c r="M321" s="67"/>
      <c r="N321" s="67"/>
      <c r="T321" s="68"/>
      <c r="U321" s="37"/>
    </row>
    <row r="322" spans="5:21" s="20" customFormat="1" x14ac:dyDescent="0.25">
      <c r="E322" s="81"/>
      <c r="K322" s="67"/>
      <c r="L322" s="67"/>
      <c r="M322" s="67"/>
      <c r="N322" s="67"/>
      <c r="T322" s="68"/>
      <c r="U322" s="37"/>
    </row>
    <row r="323" spans="5:21" s="20" customFormat="1" x14ac:dyDescent="0.25">
      <c r="E323" s="81"/>
      <c r="K323" s="67"/>
      <c r="L323" s="67"/>
      <c r="M323" s="67"/>
      <c r="N323" s="67"/>
      <c r="T323" s="68"/>
      <c r="U323" s="37"/>
    </row>
    <row r="324" spans="5:21" s="20" customFormat="1" x14ac:dyDescent="0.25">
      <c r="E324" s="81"/>
      <c r="K324" s="67"/>
      <c r="L324" s="67"/>
      <c r="M324" s="67"/>
      <c r="N324" s="67"/>
      <c r="T324" s="68"/>
      <c r="U324" s="37"/>
    </row>
    <row r="325" spans="5:21" s="20" customFormat="1" x14ac:dyDescent="0.25">
      <c r="E325" s="81"/>
      <c r="K325" s="67"/>
      <c r="L325" s="67"/>
      <c r="M325" s="67"/>
      <c r="N325" s="67"/>
      <c r="T325" s="68"/>
      <c r="U325" s="37"/>
    </row>
    <row r="326" spans="5:21" s="20" customFormat="1" x14ac:dyDescent="0.25">
      <c r="E326" s="81"/>
      <c r="K326" s="67"/>
      <c r="L326" s="67"/>
      <c r="M326" s="67"/>
      <c r="N326" s="67"/>
      <c r="T326" s="68"/>
      <c r="U326" s="37"/>
    </row>
    <row r="327" spans="5:21" s="20" customFormat="1" x14ac:dyDescent="0.25">
      <c r="E327" s="81"/>
      <c r="K327" s="67"/>
      <c r="L327" s="67"/>
      <c r="M327" s="67"/>
      <c r="N327" s="67"/>
      <c r="T327" s="68"/>
      <c r="U327" s="37"/>
    </row>
    <row r="328" spans="5:21" s="20" customFormat="1" x14ac:dyDescent="0.25">
      <c r="E328" s="81"/>
      <c r="K328" s="67"/>
      <c r="L328" s="67"/>
      <c r="M328" s="67"/>
      <c r="N328" s="67"/>
      <c r="T328" s="68"/>
      <c r="U328" s="37"/>
    </row>
    <row r="329" spans="5:21" s="20" customFormat="1" x14ac:dyDescent="0.25">
      <c r="E329" s="81"/>
      <c r="K329" s="67"/>
      <c r="L329" s="67"/>
      <c r="M329" s="67"/>
      <c r="N329" s="67"/>
      <c r="T329" s="68"/>
      <c r="U329" s="37"/>
    </row>
    <row r="330" spans="5:21" s="20" customFormat="1" x14ac:dyDescent="0.25">
      <c r="E330" s="81"/>
      <c r="K330" s="67"/>
      <c r="L330" s="67"/>
      <c r="M330" s="67"/>
      <c r="N330" s="67"/>
      <c r="T330" s="68"/>
      <c r="U330" s="37"/>
    </row>
    <row r="331" spans="5:21" s="20" customFormat="1" x14ac:dyDescent="0.25">
      <c r="E331" s="81"/>
      <c r="K331" s="67"/>
      <c r="L331" s="67"/>
      <c r="M331" s="67"/>
      <c r="N331" s="67"/>
      <c r="T331" s="68"/>
      <c r="U331" s="37"/>
    </row>
    <row r="332" spans="5:21" s="20" customFormat="1" x14ac:dyDescent="0.25">
      <c r="E332" s="81"/>
      <c r="K332" s="67"/>
      <c r="L332" s="67"/>
      <c r="M332" s="67"/>
      <c r="N332" s="67"/>
      <c r="T332" s="68"/>
      <c r="U332" s="37"/>
    </row>
    <row r="333" spans="5:21" s="20" customFormat="1" x14ac:dyDescent="0.25">
      <c r="E333" s="81"/>
      <c r="K333" s="67"/>
      <c r="L333" s="67"/>
      <c r="M333" s="67"/>
      <c r="N333" s="67"/>
      <c r="T333" s="68"/>
      <c r="U333" s="37"/>
    </row>
    <row r="334" spans="5:21" s="20" customFormat="1" x14ac:dyDescent="0.25">
      <c r="E334" s="81"/>
      <c r="K334" s="67"/>
      <c r="L334" s="67"/>
      <c r="M334" s="67"/>
      <c r="N334" s="67"/>
      <c r="T334" s="68"/>
      <c r="U334" s="37"/>
    </row>
    <row r="335" spans="5:21" s="20" customFormat="1" x14ac:dyDescent="0.25">
      <c r="E335" s="81"/>
      <c r="K335" s="67"/>
      <c r="L335" s="67"/>
      <c r="M335" s="67"/>
      <c r="N335" s="67"/>
      <c r="T335" s="68"/>
      <c r="U335" s="37"/>
    </row>
    <row r="336" spans="5:21" s="20" customFormat="1" x14ac:dyDescent="0.25">
      <c r="E336" s="81"/>
      <c r="K336" s="67"/>
      <c r="L336" s="67"/>
      <c r="M336" s="67"/>
      <c r="N336" s="67"/>
      <c r="T336" s="68"/>
      <c r="U336" s="37"/>
    </row>
    <row r="337" spans="5:21" s="20" customFormat="1" x14ac:dyDescent="0.25">
      <c r="E337" s="81"/>
      <c r="K337" s="67"/>
      <c r="L337" s="67"/>
      <c r="M337" s="67"/>
      <c r="N337" s="67"/>
      <c r="T337" s="68"/>
      <c r="U337" s="37"/>
    </row>
    <row r="338" spans="5:21" s="20" customFormat="1" x14ac:dyDescent="0.25">
      <c r="E338" s="81"/>
      <c r="K338" s="67"/>
      <c r="L338" s="67"/>
      <c r="M338" s="67"/>
      <c r="N338" s="67"/>
      <c r="T338" s="68"/>
      <c r="U338" s="37"/>
    </row>
    <row r="339" spans="5:21" s="20" customFormat="1" x14ac:dyDescent="0.25">
      <c r="E339" s="81"/>
      <c r="K339" s="67"/>
      <c r="L339" s="67"/>
      <c r="M339" s="67"/>
      <c r="N339" s="67"/>
      <c r="T339" s="68"/>
      <c r="U339" s="37"/>
    </row>
    <row r="340" spans="5:21" s="20" customFormat="1" x14ac:dyDescent="0.25">
      <c r="E340" s="81"/>
      <c r="K340" s="67"/>
      <c r="L340" s="67"/>
      <c r="M340" s="67"/>
      <c r="N340" s="67"/>
      <c r="T340" s="68"/>
      <c r="U340" s="37"/>
    </row>
    <row r="341" spans="5:21" s="20" customFormat="1" x14ac:dyDescent="0.25">
      <c r="E341" s="81"/>
      <c r="K341" s="67"/>
      <c r="L341" s="67"/>
      <c r="M341" s="67"/>
      <c r="N341" s="67"/>
      <c r="T341" s="68"/>
      <c r="U341" s="37"/>
    </row>
    <row r="342" spans="5:21" s="20" customFormat="1" x14ac:dyDescent="0.25">
      <c r="E342" s="81"/>
      <c r="K342" s="67"/>
      <c r="L342" s="67"/>
      <c r="M342" s="67"/>
      <c r="N342" s="67"/>
      <c r="T342" s="68"/>
      <c r="U342" s="37"/>
    </row>
    <row r="343" spans="5:21" s="20" customFormat="1" x14ac:dyDescent="0.25">
      <c r="E343" s="81"/>
      <c r="K343" s="67"/>
      <c r="L343" s="67"/>
      <c r="M343" s="67"/>
      <c r="N343" s="67"/>
      <c r="T343" s="68"/>
      <c r="U343" s="37"/>
    </row>
    <row r="344" spans="5:21" s="20" customFormat="1" x14ac:dyDescent="0.25">
      <c r="E344" s="81"/>
      <c r="K344" s="67"/>
      <c r="L344" s="67"/>
      <c r="M344" s="67"/>
      <c r="N344" s="67"/>
      <c r="T344" s="68"/>
      <c r="U344" s="37"/>
    </row>
    <row r="345" spans="5:21" s="20" customFormat="1" x14ac:dyDescent="0.25">
      <c r="E345" s="81"/>
      <c r="K345" s="67"/>
      <c r="L345" s="67"/>
      <c r="M345" s="67"/>
      <c r="N345" s="67"/>
      <c r="T345" s="68"/>
      <c r="U345" s="37"/>
    </row>
    <row r="346" spans="5:21" s="20" customFormat="1" x14ac:dyDescent="0.25">
      <c r="E346" s="81"/>
      <c r="K346" s="67"/>
      <c r="L346" s="67"/>
      <c r="M346" s="67"/>
      <c r="N346" s="67"/>
      <c r="T346" s="68"/>
      <c r="U346" s="37"/>
    </row>
    <row r="347" spans="5:21" s="20" customFormat="1" x14ac:dyDescent="0.25">
      <c r="E347" s="81"/>
      <c r="K347" s="67"/>
      <c r="L347" s="67"/>
      <c r="M347" s="67"/>
      <c r="N347" s="67"/>
      <c r="T347" s="68"/>
      <c r="U347" s="37"/>
    </row>
    <row r="348" spans="5:21" s="20" customFormat="1" x14ac:dyDescent="0.25">
      <c r="E348" s="81"/>
      <c r="K348" s="67"/>
      <c r="L348" s="67"/>
      <c r="M348" s="67"/>
      <c r="N348" s="67"/>
      <c r="T348" s="68"/>
      <c r="U348" s="37"/>
    </row>
    <row r="349" spans="5:21" s="20" customFormat="1" x14ac:dyDescent="0.25">
      <c r="E349" s="81"/>
      <c r="K349" s="67"/>
      <c r="L349" s="67"/>
      <c r="M349" s="67"/>
      <c r="N349" s="67"/>
      <c r="T349" s="68"/>
      <c r="U349" s="37"/>
    </row>
    <row r="350" spans="5:21" s="20" customFormat="1" x14ac:dyDescent="0.25">
      <c r="E350" s="81"/>
      <c r="K350" s="67"/>
      <c r="L350" s="67"/>
      <c r="M350" s="67"/>
      <c r="N350" s="67"/>
      <c r="T350" s="68"/>
      <c r="U350" s="37"/>
    </row>
    <row r="351" spans="5:21" s="20" customFormat="1" x14ac:dyDescent="0.25">
      <c r="E351" s="81"/>
      <c r="K351" s="67"/>
      <c r="L351" s="67"/>
      <c r="M351" s="67"/>
      <c r="N351" s="67"/>
      <c r="T351" s="68"/>
      <c r="U351" s="37"/>
    </row>
    <row r="352" spans="5:21" s="20" customFormat="1" x14ac:dyDescent="0.25">
      <c r="E352" s="81"/>
      <c r="K352" s="67"/>
      <c r="L352" s="67"/>
      <c r="M352" s="67"/>
      <c r="N352" s="67"/>
      <c r="T352" s="68"/>
      <c r="U352" s="37"/>
    </row>
    <row r="353" spans="5:21" s="20" customFormat="1" x14ac:dyDescent="0.25">
      <c r="E353" s="81"/>
      <c r="K353" s="67"/>
      <c r="L353" s="67"/>
      <c r="M353" s="67"/>
      <c r="N353" s="67"/>
      <c r="T353" s="68"/>
      <c r="U353" s="37"/>
    </row>
    <row r="354" spans="5:21" s="20" customFormat="1" x14ac:dyDescent="0.25">
      <c r="E354" s="81"/>
      <c r="K354" s="67"/>
      <c r="L354" s="67"/>
      <c r="M354" s="67"/>
      <c r="N354" s="67"/>
      <c r="T354" s="68"/>
      <c r="U354" s="37"/>
    </row>
    <row r="355" spans="5:21" s="20" customFormat="1" x14ac:dyDescent="0.25">
      <c r="E355" s="81"/>
      <c r="K355" s="67"/>
      <c r="L355" s="67"/>
      <c r="M355" s="67"/>
      <c r="N355" s="67"/>
      <c r="T355" s="68"/>
      <c r="U355" s="37"/>
    </row>
    <row r="356" spans="5:21" s="20" customFormat="1" x14ac:dyDescent="0.25">
      <c r="E356" s="81"/>
      <c r="K356" s="67"/>
      <c r="L356" s="67"/>
      <c r="M356" s="67"/>
      <c r="N356" s="67"/>
      <c r="T356" s="68"/>
      <c r="U356" s="37"/>
    </row>
    <row r="357" spans="5:21" s="20" customFormat="1" x14ac:dyDescent="0.25">
      <c r="E357" s="81"/>
      <c r="K357" s="67"/>
      <c r="L357" s="67"/>
      <c r="M357" s="67"/>
      <c r="N357" s="67"/>
      <c r="T357" s="68"/>
      <c r="U357" s="37"/>
    </row>
    <row r="358" spans="5:21" s="20" customFormat="1" x14ac:dyDescent="0.25">
      <c r="E358" s="81"/>
      <c r="K358" s="67"/>
      <c r="L358" s="67"/>
      <c r="M358" s="67"/>
      <c r="N358" s="67"/>
      <c r="T358" s="68"/>
      <c r="U358" s="37"/>
    </row>
    <row r="359" spans="5:21" s="20" customFormat="1" x14ac:dyDescent="0.25">
      <c r="E359" s="81"/>
      <c r="K359" s="67"/>
      <c r="L359" s="67"/>
      <c r="M359" s="67"/>
      <c r="N359" s="67"/>
      <c r="T359" s="68"/>
      <c r="U359" s="37"/>
    </row>
  </sheetData>
  <autoFilter ref="A2:T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разбивка по лотам</vt:lpstr>
      <vt:lpstr>ЛОТ №3</vt:lpstr>
      <vt:lpstr>ЛОТ №4</vt:lpstr>
      <vt:lpstr>ЛОТ №6</vt:lpstr>
      <vt:lpstr>ЛОТ №7</vt:lpstr>
      <vt:lpstr>ЛОТ №8</vt:lpstr>
      <vt:lpstr>ЛОТ №9</vt:lpstr>
      <vt:lpstr>ЛОТ №10</vt:lpstr>
      <vt:lpstr>ЛОТ №11</vt:lpstr>
      <vt:lpstr>ЛОТ №12</vt:lpstr>
      <vt:lpstr>ЛОТ №13</vt:lpstr>
      <vt:lpstr>ЛОТ №14</vt:lpstr>
      <vt:lpstr>ЛОТ №15</vt:lpstr>
      <vt:lpstr>ЛОТ №16</vt:lpstr>
      <vt:lpstr>ЛОТ №17</vt:lpstr>
      <vt:lpstr>ЛОТ №18</vt:lpstr>
      <vt:lpstr>ЛОТ №19</vt:lpstr>
      <vt:lpstr>ЛОТ №20</vt:lpstr>
      <vt:lpstr>ЛОТ №21</vt:lpstr>
      <vt:lpstr>ЛОТ №22</vt:lpstr>
      <vt:lpstr>ЛОТ №23</vt:lpstr>
      <vt:lpstr>ЛОТ №24</vt:lpstr>
      <vt:lpstr>ЛОТ №25</vt:lpstr>
      <vt:lpstr>ЛОТ №26</vt:lpstr>
      <vt:lpstr>ЛОТ №27</vt:lpstr>
      <vt:lpstr>ЛОТ №28</vt:lpstr>
      <vt:lpstr>ЛОТ №29</vt:lpstr>
      <vt:lpstr>ЛОТ №30</vt:lpstr>
      <vt:lpstr>ЛОТ №31</vt:lpstr>
      <vt:lpstr>ЛОТ №32</vt:lpstr>
      <vt:lpstr>ЛОТ №33</vt:lpstr>
      <vt:lpstr>ЛОТ №34</vt:lpstr>
      <vt:lpstr>ЛОТ №35</vt:lpstr>
      <vt:lpstr>ЛОТ №36</vt:lpstr>
      <vt:lpstr>ЛОТ №37</vt:lpstr>
      <vt:lpstr>ЛОТ №38</vt:lpstr>
      <vt:lpstr>ЛОТ №39</vt:lpstr>
      <vt:lpstr>ЛОТ №40</vt:lpstr>
      <vt:lpstr>ЛОТ №41</vt:lpstr>
      <vt:lpstr>ЛОТ №42</vt:lpstr>
      <vt:lpstr>ЛОТ №47</vt:lpstr>
      <vt:lpstr>ЛОТ №48</vt:lpstr>
      <vt:lpstr>ЛОТ №49</vt:lpstr>
      <vt:lpstr>ЛОТ №50</vt:lpstr>
      <vt:lpstr>ЛОТ №51</vt:lpstr>
      <vt:lpstr>ЛОТ №52</vt:lpstr>
      <vt:lpstr>ЛОТ №53</vt:lpstr>
      <vt:lpstr>ЛОТ №54</vt:lpstr>
      <vt:lpstr>ЛОТ № 55</vt:lpstr>
      <vt:lpstr>ЛОТ № 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K. Pirogov</dc:creator>
  <cp:lastModifiedBy>Легай Елена Сергеевна</cp:lastModifiedBy>
  <cp:lastPrinted>2022-10-06T06:31:10Z</cp:lastPrinted>
  <dcterms:created xsi:type="dcterms:W3CDTF">2015-06-05T18:19:34Z</dcterms:created>
  <dcterms:modified xsi:type="dcterms:W3CDTF">2022-10-07T06:04:22Z</dcterms:modified>
</cp:coreProperties>
</file>